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rginie\Dropbox\2022\Furniture Rental 2022\List of items vierges\"/>
    </mc:Choice>
  </mc:AlternateContent>
  <xr:revisionPtr revIDLastSave="0" documentId="13_ncr:1_{36BD65B6-4EE1-4AE5-BFD4-A3BC6A003263}" xr6:coauthVersionLast="47" xr6:coauthVersionMax="47" xr10:uidLastSave="{00000000-0000-0000-0000-000000000000}"/>
  <bookViews>
    <workbookView xWindow="3110" yWindow="0" windowWidth="16090" windowHeight="10200" tabRatio="500" xr2:uid="{00000000-000D-0000-FFFF-FFFF00000000}"/>
  </bookViews>
  <sheets>
    <sheet name="List of items" sheetId="1" r:id="rId1"/>
    <sheet name="Offer" sheetId="4" r:id="rId2"/>
    <sheet name="Invoice 1" sheetId="3" r:id="rId3"/>
  </sheets>
  <definedNames>
    <definedName name="_xlnm.Print_Titles" localSheetId="0">'List of items'!$15:$15</definedName>
    <definedName name="_xlnm.Print_Area" localSheetId="2">'Invoice 1'!$A$1:$G$42</definedName>
    <definedName name="_xlnm.Print_Area" localSheetId="0">'List of items'!$A$1:$F$132</definedName>
    <definedName name="_xlnm.Print_Area" localSheetId="1">Offer!$A$1:$G$40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56" i="1"/>
  <c r="F43" i="1"/>
  <c r="F36" i="1"/>
  <c r="F31" i="1"/>
  <c r="E124" i="1" l="1"/>
  <c r="F126" i="1"/>
  <c r="F127" i="1"/>
  <c r="F128" i="1"/>
  <c r="F129" i="1"/>
  <c r="F114" i="1"/>
  <c r="F113" i="1"/>
  <c r="F37" i="1"/>
  <c r="F35" i="1"/>
  <c r="E61" i="1"/>
  <c r="F63" i="1"/>
  <c r="F64" i="1"/>
  <c r="F65" i="1"/>
  <c r="F66" i="1"/>
  <c r="F67" i="1"/>
  <c r="F68" i="1"/>
  <c r="F69" i="1"/>
  <c r="F70" i="1"/>
  <c r="F71" i="1"/>
  <c r="F72" i="1"/>
  <c r="F73" i="1"/>
  <c r="F74" i="1"/>
  <c r="E45" i="1"/>
  <c r="G59" i="1"/>
  <c r="F60" i="1"/>
  <c r="F47" i="1"/>
  <c r="F48" i="1"/>
  <c r="F49" i="1"/>
  <c r="F50" i="1"/>
  <c r="F51" i="1"/>
  <c r="F52" i="1"/>
  <c r="F53" i="1"/>
  <c r="F54" i="1"/>
  <c r="F55" i="1"/>
  <c r="F57" i="1"/>
  <c r="F58" i="1"/>
  <c r="F62" i="1"/>
  <c r="F44" i="1"/>
  <c r="F32" i="1"/>
  <c r="F33" i="1"/>
  <c r="F18" i="1"/>
  <c r="F16" i="1" s="1"/>
  <c r="F20" i="1"/>
  <c r="F21" i="1"/>
  <c r="F22" i="1"/>
  <c r="F23" i="1"/>
  <c r="F24" i="1"/>
  <c r="F25" i="1"/>
  <c r="F26" i="1"/>
  <c r="F27" i="1"/>
  <c r="F28" i="1"/>
  <c r="B16" i="4"/>
  <c r="D2" i="4"/>
  <c r="D3" i="4"/>
  <c r="D1" i="4"/>
  <c r="F34" i="1" l="1"/>
  <c r="F61" i="1"/>
  <c r="F100" i="1"/>
  <c r="F90" i="1"/>
  <c r="F85" i="1"/>
  <c r="F83" i="1"/>
  <c r="F78" i="1"/>
  <c r="E29" i="1"/>
  <c r="E16" i="1"/>
  <c r="E38" i="1"/>
  <c r="E34" i="1" s="1"/>
  <c r="E75" i="1"/>
  <c r="E106" i="1"/>
  <c r="E94" i="1" l="1"/>
  <c r="F96" i="1"/>
  <c r="F97" i="1"/>
  <c r="F98" i="1"/>
  <c r="F99" i="1"/>
  <c r="F95" i="1"/>
  <c r="E120" i="1"/>
  <c r="F123" i="1"/>
  <c r="F122" i="1"/>
  <c r="F121" i="1"/>
  <c r="F17" i="1"/>
  <c r="F39" i="1"/>
  <c r="F40" i="1"/>
  <c r="F41" i="1"/>
  <c r="F46" i="1"/>
  <c r="F45" i="1" s="1"/>
  <c r="F107" i="1"/>
  <c r="F108" i="1"/>
  <c r="F109" i="1"/>
  <c r="F111" i="1"/>
  <c r="F110" i="1"/>
  <c r="F30" i="1"/>
  <c r="F42" i="1"/>
  <c r="F76" i="1"/>
  <c r="F77" i="1"/>
  <c r="F112" i="1"/>
  <c r="F125" i="1"/>
  <c r="F130" i="1"/>
  <c r="F132" i="1"/>
  <c r="F131" i="1" s="1"/>
  <c r="B22" i="3"/>
  <c r="E10" i="4"/>
  <c r="B17" i="3"/>
  <c r="B21" i="4"/>
  <c r="D6" i="3"/>
  <c r="D4" i="3"/>
  <c r="D3" i="3"/>
  <c r="D2" i="3"/>
  <c r="D1" i="3"/>
  <c r="D7" i="4"/>
  <c r="D5" i="4"/>
  <c r="D4" i="4"/>
  <c r="E131" i="1"/>
  <c r="F75" i="1" l="1"/>
  <c r="F124" i="1"/>
  <c r="F120" i="1"/>
  <c r="F94" i="1"/>
  <c r="F106" i="1"/>
  <c r="D22" i="3"/>
  <c r="B15" i="3"/>
  <c r="D21" i="4"/>
  <c r="B14" i="4"/>
  <c r="F38" i="1"/>
  <c r="F29" i="1"/>
  <c r="F12" i="1" l="1"/>
  <c r="E22" i="3" s="1"/>
  <c r="G22" i="3" s="1"/>
  <c r="F13" i="1" l="1"/>
  <c r="E21" i="4"/>
  <c r="G21" i="4" s="1"/>
  <c r="G24" i="4" s="1"/>
  <c r="G25" i="3"/>
  <c r="G28" i="3" s="1"/>
  <c r="G29" i="3" s="1"/>
  <c r="G30" i="3" s="1"/>
  <c r="G27" i="4" l="1"/>
  <c r="G28" i="4" s="1"/>
  <c r="G29" i="4" s="1"/>
</calcChain>
</file>

<file path=xl/sharedStrings.xml><?xml version="1.0" encoding="utf-8"?>
<sst xmlns="http://schemas.openxmlformats.org/spreadsheetml/2006/main" count="211" uniqueCount="160">
  <si>
    <t>Kitchen options</t>
  </si>
  <si>
    <t>Microwave</t>
  </si>
  <si>
    <t>Cups (4 or 6) and mugs (4 or 6)</t>
  </si>
  <si>
    <t>Bottom Plates</t>
  </si>
  <si>
    <t>Vacuum Cleaner</t>
  </si>
  <si>
    <t>Flat iron &amp; Ironing table</t>
  </si>
  <si>
    <t>Bucket &amp; Cleaning Broom</t>
  </si>
  <si>
    <t>Balcony- Terrace or Patio</t>
  </si>
  <si>
    <t>Others</t>
  </si>
  <si>
    <t>Professional tools box: drilling machine, screw drivers, hammer, screws and nails and more</t>
  </si>
  <si>
    <t>Clothes Rack with 15 hangers</t>
    <phoneticPr fontId="1" type="noConversion"/>
  </si>
  <si>
    <t>CHF/month</t>
  </si>
  <si>
    <t>Total Price</t>
  </si>
  <si>
    <t>Qty of items</t>
  </si>
  <si>
    <t>Coffee table</t>
  </si>
  <si>
    <t>Side/End table</t>
  </si>
  <si>
    <t>Office Room</t>
  </si>
  <si>
    <t>Mirror (freestanding)</t>
  </si>
  <si>
    <t>Mattress Pad Protector (cotton)</t>
  </si>
  <si>
    <t>Armchair</t>
    <phoneticPr fontId="1" type="noConversion"/>
  </si>
  <si>
    <t>Kitchen package</t>
  </si>
  <si>
    <t>Chopping board and kitchen knives (bread, meat, vegetables and other)</t>
  </si>
  <si>
    <t>Baby Bedroom</t>
  </si>
  <si>
    <t>Desk</t>
  </si>
  <si>
    <t>Delivery Check</t>
    <phoneticPr fontId="2" type="noConversion"/>
  </si>
  <si>
    <t xml:space="preserve">Items </t>
    <phoneticPr fontId="2" type="noConversion"/>
  </si>
  <si>
    <t>Living room</t>
    <phoneticPr fontId="2" type="noConversion"/>
  </si>
  <si>
    <t>Dining Room</t>
    <phoneticPr fontId="2" type="noConversion"/>
  </si>
  <si>
    <t>Master Bedroom</t>
  </si>
  <si>
    <t>Single Bedroom</t>
  </si>
  <si>
    <t xml:space="preserve">Nightstand table with table lamp </t>
  </si>
  <si>
    <t>Chest of Drawers</t>
  </si>
  <si>
    <t>Crib with linen</t>
  </si>
  <si>
    <t>Each additional day</t>
  </si>
  <si>
    <t>Pick-up Check</t>
  </si>
  <si>
    <t>Monthly Rental Cost</t>
  </si>
  <si>
    <t>Name</t>
  </si>
  <si>
    <t>Name of the client</t>
  </si>
  <si>
    <t>Address</t>
  </si>
  <si>
    <t>Country</t>
  </si>
  <si>
    <t>Po number</t>
  </si>
  <si>
    <t>Offer N°:</t>
  </si>
  <si>
    <t>Concerning:</t>
    <phoneticPr fontId="1" type="noConversion"/>
  </si>
  <si>
    <t>Description</t>
    <phoneticPr fontId="1" type="noConversion"/>
  </si>
  <si>
    <t>Monthly cost CHF</t>
    <phoneticPr fontId="1" type="noConversion"/>
  </si>
  <si>
    <t>Days of rental</t>
    <phoneticPr fontId="1" type="noConversion"/>
  </si>
  <si>
    <t>Price CHF</t>
    <phoneticPr fontId="1" type="noConversion"/>
  </si>
  <si>
    <t>Furniture rental (short term)</t>
  </si>
  <si>
    <t>Transport</t>
  </si>
  <si>
    <t>Delivery and Pick-up</t>
  </si>
  <si>
    <t>TOTAL</t>
    <phoneticPr fontId="1" type="noConversion"/>
  </si>
  <si>
    <t>CHE 215.753.397 MWST</t>
    <phoneticPr fontId="1" type="noConversion"/>
  </si>
  <si>
    <t>TOTAL AMOUNT DUE IN CHF</t>
    <phoneticPr fontId="1" type="noConversion"/>
  </si>
  <si>
    <t>Payment term:</t>
    <phoneticPr fontId="1" type="noConversion"/>
  </si>
  <si>
    <t>Payment address:</t>
    <phoneticPr fontId="1" type="noConversion"/>
  </si>
  <si>
    <t>Pisler Furniture Rental GmbH</t>
    <phoneticPr fontId="1" type="noConversion"/>
  </si>
  <si>
    <t>Bank name &amp; address:</t>
  </si>
  <si>
    <t>Postfinance 3030 BERN</t>
    <phoneticPr fontId="1" type="noConversion"/>
  </si>
  <si>
    <t>Account n°:</t>
    <phoneticPr fontId="1" type="noConversion"/>
  </si>
  <si>
    <t>85-338240-9 CHF</t>
    <phoneticPr fontId="1" type="noConversion"/>
  </si>
  <si>
    <t>Swift code:</t>
    <phoneticPr fontId="1" type="noConversion"/>
  </si>
  <si>
    <t>POFICHBE (Postfinance 3030 Bern)</t>
    <phoneticPr fontId="1" type="noConversion"/>
  </si>
  <si>
    <t>Clearing n°:</t>
    <phoneticPr fontId="1" type="noConversion"/>
  </si>
  <si>
    <t>IBAN N°</t>
    <phoneticPr fontId="1" type="noConversion"/>
  </si>
  <si>
    <t>CH20 0900 0000 8533 8240 9</t>
    <phoneticPr fontId="1" type="noConversion"/>
  </si>
  <si>
    <t>Date</t>
  </si>
  <si>
    <t>Time</t>
  </si>
  <si>
    <t>Contact person</t>
  </si>
  <si>
    <t>Tel contact person</t>
  </si>
  <si>
    <t xml:space="preserve">City </t>
  </si>
  <si>
    <t>email</t>
  </si>
  <si>
    <t xml:space="preserve">Adliswil, </t>
  </si>
  <si>
    <t>until</t>
  </si>
  <si>
    <t>INVOICE N°:</t>
  </si>
  <si>
    <t>Department</t>
  </si>
  <si>
    <t>xxxxx</t>
  </si>
  <si>
    <r>
      <t xml:space="preserve">CHF                  </t>
    </r>
    <r>
      <rPr>
        <b/>
        <sz val="9"/>
        <rFont val="Century Gothic"/>
        <family val="2"/>
      </rPr>
      <t>VAT 7.7% excluded</t>
    </r>
  </si>
  <si>
    <t xml:space="preserve">TV/DVD stand </t>
  </si>
  <si>
    <t>TV LCD 40' (102 cm)</t>
  </si>
  <si>
    <t>Coffee machine Nespresso</t>
  </si>
  <si>
    <r>
      <rPr>
        <u/>
        <sz val="12"/>
        <rFont val="Century Gothic"/>
        <family val="2"/>
      </rPr>
      <t>Cooking tools</t>
    </r>
    <r>
      <rPr>
        <sz val="12"/>
        <rFont val="Century Gothic"/>
        <family val="2"/>
      </rPr>
      <t>: Pots (4), Induction frying pans (2), Oven tin (1) and Colander</t>
    </r>
  </si>
  <si>
    <r>
      <rPr>
        <u/>
        <sz val="12"/>
        <rFont val="Century Gothic"/>
        <family val="2"/>
      </rPr>
      <t>Salad ustensil:</t>
    </r>
    <r>
      <rPr>
        <sz val="12"/>
        <rFont val="Century Gothic"/>
        <family val="2"/>
      </rPr>
      <t xml:space="preserve"> Salad bowl with servers and Salaf dryer</t>
    </r>
  </si>
  <si>
    <r>
      <rPr>
        <u/>
        <sz val="12"/>
        <rFont val="Century Gothic"/>
        <family val="2"/>
      </rPr>
      <t>Kitchen tools:</t>
    </r>
    <r>
      <rPr>
        <sz val="12"/>
        <rFont val="Century Gothic"/>
        <family val="2"/>
      </rPr>
      <t xml:space="preserve"> Can Bottle opener,Scissors and Potatoe peeler</t>
    </r>
  </si>
  <si>
    <r>
      <rPr>
        <u/>
        <sz val="12"/>
        <rFont val="Century Gothic"/>
        <family val="2"/>
      </rPr>
      <t>Cutlery:</t>
    </r>
    <r>
      <rPr>
        <sz val="12"/>
        <rFont val="Century Gothic"/>
        <family val="2"/>
      </rPr>
      <t xml:space="preserve"> Knives Forks Spoons Small spoons (6 or 12)</t>
    </r>
  </si>
  <si>
    <r>
      <rPr>
        <u/>
        <sz val="12"/>
        <rFont val="Century Gothic"/>
        <family val="2"/>
      </rPr>
      <t>Glasses:</t>
    </r>
    <r>
      <rPr>
        <sz val="12"/>
        <rFont val="Century Gothic"/>
        <family val="2"/>
      </rPr>
      <t xml:space="preserve"> Wine red and white (6 or12)and Tumblers (6 or12)</t>
    </r>
  </si>
  <si>
    <r>
      <rPr>
        <u/>
        <sz val="12"/>
        <rFont val="Century Gothic"/>
        <family val="2"/>
      </rPr>
      <t>Plates:</t>
    </r>
    <r>
      <rPr>
        <sz val="12"/>
        <rFont val="Century Gothic"/>
        <family val="2"/>
      </rPr>
      <t xml:space="preserve"> Large (6 or12), Dessert (6 or12) and  soup (6)</t>
    </r>
  </si>
  <si>
    <t>Rug</t>
  </si>
  <si>
    <r>
      <rPr>
        <u/>
        <sz val="12"/>
        <rFont val="Century Gothic"/>
        <family val="2"/>
      </rPr>
      <t>Kitchen linen</t>
    </r>
    <r>
      <rPr>
        <sz val="12"/>
        <rFont val="Century Gothic"/>
        <family val="2"/>
      </rPr>
      <t>: kichen towels (2)and oven gloves (2)</t>
    </r>
  </si>
  <si>
    <t xml:space="preserve">Office chair </t>
  </si>
  <si>
    <t xml:space="preserve">Table lamp </t>
  </si>
  <si>
    <t>Desk lamp</t>
  </si>
  <si>
    <t xml:space="preserve">High-chair </t>
  </si>
  <si>
    <t>Wooden table with 6 upholstered chairs</t>
  </si>
  <si>
    <t>Table with 2 chairs</t>
  </si>
  <si>
    <t>Bookshelf</t>
  </si>
  <si>
    <t>Table Package</t>
  </si>
  <si>
    <t>Toaster</t>
  </si>
  <si>
    <t>Kettle</t>
  </si>
  <si>
    <t>Ref. N°</t>
  </si>
  <si>
    <t>Additional set Linen Single Bed</t>
  </si>
  <si>
    <t>Delivery Information</t>
  </si>
  <si>
    <t>Invoice information</t>
  </si>
  <si>
    <t>Duvet (feathers or synthetic) 200x210</t>
  </si>
  <si>
    <t>Pillowcases 65x65</t>
  </si>
  <si>
    <t>Pillows (feathers or synthetic) 65x65</t>
  </si>
  <si>
    <t>Duvet Cover 160x210</t>
  </si>
  <si>
    <t>Duvet (feathers or synthetic) 160x210</t>
  </si>
  <si>
    <t>Cleaning Material</t>
  </si>
  <si>
    <t>Linen Package Master Bed</t>
  </si>
  <si>
    <t xml:space="preserve">Linen Package Single Bed </t>
  </si>
  <si>
    <t xml:space="preserve">Additional Set of Linen Master Bed </t>
  </si>
  <si>
    <t xml:space="preserve">Hand towel </t>
  </si>
  <si>
    <t xml:space="preserve">Shower towel </t>
  </si>
  <si>
    <t xml:space="preserve">Bathroom mat </t>
  </si>
  <si>
    <t>Hair-dryer</t>
  </si>
  <si>
    <t>Bathroom bin</t>
  </si>
  <si>
    <t>Coffee machine (filter)</t>
  </si>
  <si>
    <t>Bathroom (end cleaning included)</t>
  </si>
  <si>
    <t>Bed sheet - 2 Pillowcases 65x65 - Duvet cover 200x210</t>
  </si>
  <si>
    <t>1 Bed sheet - 1 Pillowcases 65x65 - 1 Duvet cover 200x210</t>
  </si>
  <si>
    <t>1 Bed sheet - 1 Pillowcases 65x65 - 1 Duvet cover 160x210</t>
  </si>
  <si>
    <t>15 days date of invoice</t>
  </si>
  <si>
    <t xml:space="preserve">Mid term rental (4 to 12 months) </t>
  </si>
  <si>
    <t>Sofa 3 seaters</t>
  </si>
  <si>
    <t>Corner Sofa</t>
  </si>
  <si>
    <t>Floor/ceiling  lamp</t>
  </si>
  <si>
    <t>Floor "santa Cole" lamp</t>
  </si>
  <si>
    <t>Ceiling Lamp "Santa Cole"</t>
  </si>
  <si>
    <t>Bed with headboard - 160x200cm</t>
  </si>
  <si>
    <t>Bed with headboard - 180x200cm</t>
  </si>
  <si>
    <t>Beb without headboard with springmattress- 180*200</t>
  </si>
  <si>
    <t>Wardrobe - 1 meter- 2 white doors (hanging &amp; shelves)</t>
  </si>
  <si>
    <t>Wardrobe - 1 .5 meter- 3 white doors (hanging &amp; shelves)</t>
  </si>
  <si>
    <t>Wardrobe - 2 meters- 4 white doors (hanging &amp; shelves)</t>
  </si>
  <si>
    <t>Wardrobe - 2.5 meters- 5 white doors (hanging &amp; shelves)</t>
  </si>
  <si>
    <t>Small armchair</t>
  </si>
  <si>
    <t>Without "Linen package" compulsory mattress protector</t>
  </si>
  <si>
    <t>Bed without headboard foam mattress - 90x200 cm</t>
  </si>
  <si>
    <t>Bed without headboard -140x200 cm</t>
  </si>
  <si>
    <t>Bed with headboard - 90x200 cm</t>
  </si>
  <si>
    <t>Bed with headboard - 140x200 cm</t>
  </si>
  <si>
    <t>Chest of Drawers (Malm)</t>
  </si>
  <si>
    <t>Floor/Ceiling lamp</t>
    <phoneticPr fontId="2" type="noConversion"/>
  </si>
  <si>
    <t>Entrance</t>
  </si>
  <si>
    <t>Console</t>
  </si>
  <si>
    <t>Mirror</t>
  </si>
  <si>
    <t>Table 160*80 cm with 6 chairs</t>
  </si>
  <si>
    <t>60.-  for 6  75.-  for 12</t>
  </si>
  <si>
    <t>Sofa 2 seater - Rattan</t>
  </si>
  <si>
    <t>Armchair - Rattan</t>
  </si>
  <si>
    <t>Cofee table - Rattan</t>
  </si>
  <si>
    <t>Side table- Rattan</t>
  </si>
  <si>
    <t xml:space="preserve">Folding Lounger </t>
  </si>
  <si>
    <t>Sideboard 3 doors</t>
  </si>
  <si>
    <t>Ceiling lamp</t>
  </si>
  <si>
    <t>Sofa Bed</t>
  </si>
  <si>
    <t>Valet</t>
  </si>
  <si>
    <t>xxxxxxx</t>
  </si>
  <si>
    <t>Table  with 6 chairs</t>
  </si>
  <si>
    <t>Sofa 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</si>
</sst>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dd/mm/yyyy;@"/>
  </numFmts>
  <fonts count="24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u/>
      <sz val="12"/>
      <name val="Century Gothic"/>
      <family val="2"/>
    </font>
    <font>
      <sz val="12"/>
      <name val="Verdana"/>
      <family val="2"/>
    </font>
    <font>
      <b/>
      <sz val="9"/>
      <name val="Century Gothic"/>
      <family val="2"/>
    </font>
    <font>
      <b/>
      <sz val="12"/>
      <color rgb="FFFF0000"/>
      <name val="Century Gothic"/>
      <family val="2"/>
    </font>
    <font>
      <b/>
      <sz val="10"/>
      <name val="Verdana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8"/>
      <name val="Century Gothic"/>
      <family val="2"/>
    </font>
    <font>
      <sz val="24"/>
      <name val="Century Gothic"/>
      <family val="2"/>
    </font>
    <font>
      <sz val="14"/>
      <name val="Century Gothic"/>
      <family val="2"/>
    </font>
    <font>
      <sz val="18"/>
      <name val="Verdana"/>
      <family val="2"/>
    </font>
    <font>
      <u/>
      <sz val="12"/>
      <color indexed="59"/>
      <name val="Century Gothic"/>
      <family val="2"/>
    </font>
    <font>
      <sz val="12"/>
      <color indexed="59"/>
      <name val="Century Gothic"/>
      <family val="2"/>
    </font>
    <font>
      <b/>
      <u/>
      <sz val="12"/>
      <name val="Century Gothic"/>
      <family val="2"/>
    </font>
    <font>
      <b/>
      <sz val="18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entury Gothic"/>
      <family val="2"/>
    </font>
    <font>
      <b/>
      <i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CDC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12" xfId="0" applyFont="1" applyBorder="1"/>
    <xf numFmtId="0" fontId="3" fillId="0" borderId="12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3" fontId="0" fillId="0" borderId="0" xfId="0" applyNumberForma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/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/>
    <xf numFmtId="0" fontId="3" fillId="0" borderId="13" xfId="0" applyFont="1" applyFill="1" applyBorder="1"/>
    <xf numFmtId="0" fontId="3" fillId="0" borderId="10" xfId="0" applyFont="1" applyFill="1" applyBorder="1"/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166" fontId="3" fillId="0" borderId="0" xfId="0" applyNumberFormat="1" applyFont="1"/>
    <xf numFmtId="0" fontId="19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17" fontId="3" fillId="0" borderId="0" xfId="0" applyNumberFormat="1" applyFont="1"/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0" fontId="4" fillId="0" borderId="2" xfId="0" applyFont="1" applyBorder="1"/>
    <xf numFmtId="165" fontId="4" fillId="0" borderId="2" xfId="0" applyNumberFormat="1" applyFont="1" applyBorder="1" applyAlignment="1">
      <alignment horizontal="left"/>
    </xf>
    <xf numFmtId="0" fontId="3" fillId="0" borderId="2" xfId="0" applyFont="1" applyBorder="1"/>
    <xf numFmtId="4" fontId="4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6" fillId="0" borderId="0" xfId="0" applyFont="1"/>
    <xf numFmtId="3" fontId="3" fillId="0" borderId="0" xfId="0" applyNumberFormat="1" applyFont="1"/>
    <xf numFmtId="4" fontId="4" fillId="0" borderId="12" xfId="0" applyNumberFormat="1" applyFont="1" applyBorder="1"/>
    <xf numFmtId="4" fontId="4" fillId="0" borderId="2" xfId="0" applyNumberFormat="1" applyFont="1" applyBorder="1"/>
    <xf numFmtId="4" fontId="4" fillId="0" borderId="0" xfId="0" applyNumberFormat="1" applyFont="1"/>
    <xf numFmtId="0" fontId="3" fillId="0" borderId="12" xfId="0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14" fontId="3" fillId="0" borderId="0" xfId="0" applyNumberFormat="1" applyFont="1"/>
    <xf numFmtId="0" fontId="5" fillId="3" borderId="14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3" fillId="3" borderId="11" xfId="0" applyFont="1" applyFill="1" applyBorder="1"/>
    <xf numFmtId="0" fontId="3" fillId="3" borderId="2" xfId="0" applyFont="1" applyFill="1" applyBorder="1"/>
    <xf numFmtId="0" fontId="15" fillId="3" borderId="2" xfId="0" applyFont="1" applyFill="1" applyBorder="1"/>
    <xf numFmtId="0" fontId="13" fillId="3" borderId="14" xfId="0" applyFont="1" applyFill="1" applyBorder="1"/>
    <xf numFmtId="0" fontId="13" fillId="3" borderId="12" xfId="0" applyFont="1" applyFill="1" applyBorder="1"/>
    <xf numFmtId="0" fontId="3" fillId="3" borderId="6" xfId="0" applyFont="1" applyFill="1" applyBorder="1"/>
    <xf numFmtId="0" fontId="3" fillId="3" borderId="0" xfId="0" applyFont="1" applyFill="1" applyBorder="1"/>
    <xf numFmtId="14" fontId="3" fillId="3" borderId="0" xfId="0" applyNumberFormat="1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4" fillId="0" borderId="1" xfId="0" applyFont="1" applyBorder="1" applyAlignment="1" applyProtection="1">
      <alignment horizontal="center" vertical="center"/>
      <protection locked="0"/>
    </xf>
    <xf numFmtId="3" fontId="16" fillId="0" borderId="0" xfId="0" applyNumberFormat="1" applyFont="1"/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13" fillId="3" borderId="1" xfId="0" applyFont="1" applyFill="1" applyBorder="1" applyProtection="1"/>
    <xf numFmtId="0" fontId="3" fillId="0" borderId="6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vertical="center" wrapText="1"/>
    </xf>
    <xf numFmtId="3" fontId="4" fillId="0" borderId="0" xfId="0" applyNumberFormat="1" applyFont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13" fillId="3" borderId="12" xfId="0" applyFont="1" applyFill="1" applyBorder="1" applyProtection="1">
      <protection locked="0"/>
    </xf>
    <xf numFmtId="0" fontId="13" fillId="3" borderId="15" xfId="0" applyFont="1" applyFill="1" applyBorder="1" applyProtection="1">
      <protection locked="0"/>
    </xf>
    <xf numFmtId="14" fontId="1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1" fillId="0" borderId="7" xfId="0" applyFont="1" applyFill="1" applyBorder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0" xfId="0" applyNumberFormat="1" applyFont="1" applyAlignment="1">
      <alignment horizontal="center"/>
    </xf>
    <xf numFmtId="0" fontId="3" fillId="0" borderId="12" xfId="0" applyFont="1" applyFill="1" applyBorder="1"/>
    <xf numFmtId="0" fontId="3" fillId="0" borderId="0" xfId="0" applyFont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5" xfId="0" applyFont="1" applyBorder="1"/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/>
    <xf numFmtId="0" fontId="3" fillId="3" borderId="12" xfId="0" applyFont="1" applyFill="1" applyBorder="1"/>
    <xf numFmtId="3" fontId="22" fillId="3" borderId="15" xfId="0" applyNumberFormat="1" applyFont="1" applyFill="1" applyBorder="1" applyAlignment="1" applyProtection="1">
      <alignment horizontal="center" vertical="center" wrapText="1"/>
    </xf>
    <xf numFmtId="1" fontId="23" fillId="3" borderId="2" xfId="0" applyNumberFormat="1" applyFont="1" applyFill="1" applyBorder="1" applyAlignment="1">
      <alignment horizontal="center"/>
    </xf>
    <xf numFmtId="0" fontId="23" fillId="3" borderId="2" xfId="0" applyFont="1" applyFill="1" applyBorder="1" applyAlignment="1" applyProtection="1">
      <alignment horizontal="right"/>
      <protection locked="0"/>
    </xf>
    <xf numFmtId="3" fontId="23" fillId="3" borderId="8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9" fillId="3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2" fillId="3" borderId="12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AC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tabSelected="1" view="pageBreakPreview" zoomScale="70" zoomScaleNormal="70" zoomScaleSheetLayoutView="70" zoomScalePageLayoutView="80" workbookViewId="0">
      <selection activeCell="E19" sqref="E19"/>
    </sheetView>
  </sheetViews>
  <sheetFormatPr baseColWidth="10" defaultRowHeight="16" x14ac:dyDescent="0.35"/>
  <cols>
    <col min="1" max="1" width="9.23046875" style="1" customWidth="1"/>
    <col min="2" max="2" width="10.61328125" style="1" customWidth="1"/>
    <col min="3" max="3" width="52.07421875" style="5" customWidth="1"/>
    <col min="4" max="4" width="12.23046875" style="5" customWidth="1"/>
    <col min="5" max="5" width="10.921875" style="5"/>
    <col min="6" max="6" width="15.69140625" style="5" customWidth="1"/>
  </cols>
  <sheetData>
    <row r="1" spans="1:12" ht="18" x14ac:dyDescent="0.35">
      <c r="A1" s="110" t="s">
        <v>98</v>
      </c>
      <c r="B1" s="111">
        <v>2022</v>
      </c>
    </row>
    <row r="2" spans="1:12" s="33" customFormat="1" ht="23" x14ac:dyDescent="0.45">
      <c r="A2" s="68" t="s">
        <v>100</v>
      </c>
      <c r="B2" s="69"/>
      <c r="C2" s="102"/>
      <c r="D2" s="102" t="s">
        <v>101</v>
      </c>
      <c r="E2" s="102"/>
      <c r="F2" s="103"/>
    </row>
    <row r="3" spans="1:12" x14ac:dyDescent="0.35">
      <c r="A3" s="70" t="s">
        <v>37</v>
      </c>
      <c r="B3" s="71"/>
      <c r="C3" s="104" t="s">
        <v>157</v>
      </c>
      <c r="D3" s="105" t="s">
        <v>36</v>
      </c>
      <c r="E3" s="106" t="s">
        <v>75</v>
      </c>
      <c r="F3" s="107"/>
      <c r="G3" s="12"/>
      <c r="H3" s="12"/>
    </row>
    <row r="4" spans="1:12" x14ac:dyDescent="0.35">
      <c r="A4" s="70" t="s">
        <v>38</v>
      </c>
      <c r="B4" s="71"/>
      <c r="C4" s="104" t="s">
        <v>157</v>
      </c>
      <c r="D4" s="105" t="s">
        <v>74</v>
      </c>
      <c r="E4" s="106" t="s">
        <v>75</v>
      </c>
      <c r="F4" s="107"/>
      <c r="G4" s="12"/>
      <c r="H4" s="12"/>
    </row>
    <row r="5" spans="1:12" x14ac:dyDescent="0.35">
      <c r="A5" s="70" t="s">
        <v>65</v>
      </c>
      <c r="B5" s="72"/>
      <c r="C5" s="104" t="s">
        <v>157</v>
      </c>
      <c r="D5" s="108" t="s">
        <v>38</v>
      </c>
      <c r="E5" s="106" t="s">
        <v>75</v>
      </c>
      <c r="F5" s="109"/>
      <c r="G5" s="13"/>
      <c r="H5" s="13"/>
    </row>
    <row r="6" spans="1:12" x14ac:dyDescent="0.35">
      <c r="A6" s="70" t="s">
        <v>66</v>
      </c>
      <c r="B6" s="71"/>
      <c r="C6" s="104" t="s">
        <v>157</v>
      </c>
      <c r="D6" s="105" t="s">
        <v>69</v>
      </c>
      <c r="E6" s="106" t="s">
        <v>75</v>
      </c>
      <c r="F6" s="107"/>
      <c r="G6" s="12"/>
      <c r="H6" s="12"/>
    </row>
    <row r="7" spans="1:12" x14ac:dyDescent="0.35">
      <c r="A7" s="73"/>
      <c r="B7" s="74"/>
      <c r="C7" s="104"/>
      <c r="D7" s="105" t="s">
        <v>39</v>
      </c>
      <c r="E7" s="106" t="s">
        <v>75</v>
      </c>
      <c r="F7" s="107"/>
      <c r="G7" s="12"/>
      <c r="H7" s="12"/>
    </row>
    <row r="8" spans="1:12" x14ac:dyDescent="0.35">
      <c r="A8" s="70" t="s">
        <v>67</v>
      </c>
      <c r="B8" s="71"/>
      <c r="C8" s="104" t="s">
        <v>157</v>
      </c>
      <c r="D8" s="105" t="s">
        <v>40</v>
      </c>
      <c r="E8" s="106" t="s">
        <v>75</v>
      </c>
      <c r="F8" s="107"/>
      <c r="G8" s="12"/>
      <c r="H8" s="12"/>
    </row>
    <row r="9" spans="1:12" x14ac:dyDescent="0.35">
      <c r="A9" s="65" t="s">
        <v>68</v>
      </c>
      <c r="B9" s="71"/>
      <c r="C9" s="104" t="s">
        <v>157</v>
      </c>
      <c r="D9" s="105" t="s">
        <v>70</v>
      </c>
      <c r="E9" s="106" t="s">
        <v>75</v>
      </c>
      <c r="F9" s="106"/>
      <c r="G9" s="12"/>
      <c r="H9" s="12"/>
    </row>
    <row r="11" spans="1:12" ht="28.75" customHeight="1" x14ac:dyDescent="0.35">
      <c r="A11" s="32" t="s">
        <v>122</v>
      </c>
      <c r="B11" s="6"/>
      <c r="C11" s="7"/>
      <c r="D11" s="136"/>
      <c r="E11" s="137"/>
      <c r="F11" s="8" t="s">
        <v>76</v>
      </c>
      <c r="J11" s="9"/>
      <c r="K11" s="9"/>
      <c r="L11" s="9"/>
    </row>
    <row r="12" spans="1:12" ht="24" customHeight="1" x14ac:dyDescent="0.3">
      <c r="A12" s="62"/>
      <c r="B12" s="63"/>
      <c r="C12" s="64"/>
      <c r="D12" s="138" t="s">
        <v>35</v>
      </c>
      <c r="E12" s="138"/>
      <c r="F12" s="130">
        <f>F16+F29+F34+F38+F45+F61+F75+F78+F85+F94+F100+F106+F114+F120+F124+F131+F90+F83</f>
        <v>0</v>
      </c>
      <c r="G12" s="14"/>
      <c r="I12" s="9"/>
      <c r="J12" s="15"/>
    </row>
    <row r="13" spans="1:12" ht="32" customHeight="1" x14ac:dyDescent="0.35">
      <c r="A13" s="65"/>
      <c r="B13" s="66"/>
      <c r="C13" s="67"/>
      <c r="D13" s="131"/>
      <c r="E13" s="132" t="s">
        <v>33</v>
      </c>
      <c r="F13" s="133">
        <f>F12/31</f>
        <v>0</v>
      </c>
      <c r="J13" s="15"/>
    </row>
    <row r="14" spans="1:12" x14ac:dyDescent="0.35">
      <c r="C14" s="4"/>
      <c r="D14" s="2"/>
      <c r="E14" s="3"/>
      <c r="F14" s="95"/>
      <c r="J14" s="15"/>
    </row>
    <row r="15" spans="1:12" ht="30" x14ac:dyDescent="0.3">
      <c r="A15" s="81" t="s">
        <v>34</v>
      </c>
      <c r="B15" s="81" t="s">
        <v>24</v>
      </c>
      <c r="C15" s="82" t="s">
        <v>25</v>
      </c>
      <c r="D15" s="83" t="s">
        <v>11</v>
      </c>
      <c r="E15" s="84" t="s">
        <v>13</v>
      </c>
      <c r="F15" s="96" t="s">
        <v>12</v>
      </c>
      <c r="I15" s="9"/>
    </row>
    <row r="16" spans="1:12" s="33" customFormat="1" ht="23" x14ac:dyDescent="0.45">
      <c r="A16" s="139"/>
      <c r="B16" s="140"/>
      <c r="C16" s="90" t="s">
        <v>26</v>
      </c>
      <c r="D16" s="16"/>
      <c r="E16" s="17">
        <f>SUM(E17:E28)</f>
        <v>0</v>
      </c>
      <c r="F16" s="97">
        <f>SUM(F17:F28)</f>
        <v>0</v>
      </c>
      <c r="J16" s="76"/>
    </row>
    <row r="17" spans="1:6" ht="15.75" customHeight="1" x14ac:dyDescent="0.35">
      <c r="A17" s="21"/>
      <c r="B17" s="21"/>
      <c r="C17" s="91" t="s">
        <v>123</v>
      </c>
      <c r="D17" s="85">
        <v>100</v>
      </c>
      <c r="E17" s="27">
        <v>0</v>
      </c>
      <c r="F17" s="98">
        <f>D17*E17</f>
        <v>0</v>
      </c>
    </row>
    <row r="18" spans="1:6" ht="15.75" customHeight="1" x14ac:dyDescent="0.35">
      <c r="A18" s="21"/>
      <c r="B18" s="21"/>
      <c r="C18" s="91" t="s">
        <v>124</v>
      </c>
      <c r="D18" s="85">
        <v>135</v>
      </c>
      <c r="E18" s="27">
        <v>0</v>
      </c>
      <c r="F18" s="98">
        <f t="shared" ref="F18:F28" si="0">D18*E18</f>
        <v>0</v>
      </c>
    </row>
    <row r="19" spans="1:6" ht="15.75" customHeight="1" x14ac:dyDescent="0.35">
      <c r="A19" s="21"/>
      <c r="B19" s="21"/>
      <c r="C19" s="91" t="s">
        <v>159</v>
      </c>
      <c r="D19" s="85">
        <v>110</v>
      </c>
      <c r="E19" s="27">
        <v>0</v>
      </c>
      <c r="F19" s="98">
        <f t="shared" si="0"/>
        <v>0</v>
      </c>
    </row>
    <row r="20" spans="1:6" ht="15.75" customHeight="1" x14ac:dyDescent="0.35">
      <c r="A20" s="24"/>
      <c r="B20" s="24"/>
      <c r="C20" s="91" t="s">
        <v>19</v>
      </c>
      <c r="D20" s="85">
        <v>38</v>
      </c>
      <c r="E20" s="27">
        <v>0</v>
      </c>
      <c r="F20" s="98">
        <f t="shared" si="0"/>
        <v>0</v>
      </c>
    </row>
    <row r="21" spans="1:6" ht="15.75" customHeight="1" x14ac:dyDescent="0.35">
      <c r="A21" s="24"/>
      <c r="B21" s="24"/>
      <c r="C21" s="91" t="s">
        <v>14</v>
      </c>
      <c r="D21" s="85">
        <v>28</v>
      </c>
      <c r="E21" s="27">
        <v>0</v>
      </c>
      <c r="F21" s="98">
        <f t="shared" si="0"/>
        <v>0</v>
      </c>
    </row>
    <row r="22" spans="1:6" ht="15.75" customHeight="1" x14ac:dyDescent="0.35">
      <c r="A22" s="24"/>
      <c r="B22" s="24"/>
      <c r="C22" s="91" t="s">
        <v>86</v>
      </c>
      <c r="D22" s="85">
        <v>20</v>
      </c>
      <c r="E22" s="27">
        <v>0</v>
      </c>
      <c r="F22" s="98">
        <f t="shared" si="0"/>
        <v>0</v>
      </c>
    </row>
    <row r="23" spans="1:6" ht="15.75" customHeight="1" x14ac:dyDescent="0.35">
      <c r="A23" s="24"/>
      <c r="B23" s="24"/>
      <c r="C23" s="91" t="s">
        <v>15</v>
      </c>
      <c r="D23" s="85">
        <v>28</v>
      </c>
      <c r="E23" s="27">
        <v>0</v>
      </c>
      <c r="F23" s="98">
        <f t="shared" si="0"/>
        <v>0</v>
      </c>
    </row>
    <row r="24" spans="1:6" ht="15.75" customHeight="1" x14ac:dyDescent="0.35">
      <c r="A24" s="24"/>
      <c r="B24" s="24"/>
      <c r="C24" s="91" t="s">
        <v>89</v>
      </c>
      <c r="D24" s="85">
        <v>12</v>
      </c>
      <c r="E24" s="27">
        <v>0</v>
      </c>
      <c r="F24" s="98">
        <f t="shared" si="0"/>
        <v>0</v>
      </c>
    </row>
    <row r="25" spans="1:6" ht="15.75" customHeight="1" x14ac:dyDescent="0.35">
      <c r="A25" s="24"/>
      <c r="B25" s="24"/>
      <c r="C25" s="91" t="s">
        <v>125</v>
      </c>
      <c r="D25" s="85">
        <v>12</v>
      </c>
      <c r="E25" s="27">
        <v>0</v>
      </c>
      <c r="F25" s="98">
        <f t="shared" si="0"/>
        <v>0</v>
      </c>
    </row>
    <row r="26" spans="1:6" ht="15.75" customHeight="1" x14ac:dyDescent="0.35">
      <c r="A26" s="24"/>
      <c r="B26" s="24"/>
      <c r="C26" s="91" t="s">
        <v>126</v>
      </c>
      <c r="D26" s="85">
        <v>35</v>
      </c>
      <c r="E26" s="27">
        <v>0</v>
      </c>
      <c r="F26" s="98">
        <f t="shared" si="0"/>
        <v>0</v>
      </c>
    </row>
    <row r="27" spans="1:6" ht="15.75" customHeight="1" x14ac:dyDescent="0.35">
      <c r="A27" s="24"/>
      <c r="B27" s="24"/>
      <c r="C27" s="91" t="s">
        <v>78</v>
      </c>
      <c r="D27" s="85">
        <v>60</v>
      </c>
      <c r="E27" s="27">
        <v>0</v>
      </c>
      <c r="F27" s="98">
        <f t="shared" si="0"/>
        <v>0</v>
      </c>
    </row>
    <row r="28" spans="1:6" ht="15.75" customHeight="1" x14ac:dyDescent="0.35">
      <c r="A28" s="24"/>
      <c r="B28" s="24"/>
      <c r="C28" s="91" t="s">
        <v>77</v>
      </c>
      <c r="D28" s="85">
        <v>25</v>
      </c>
      <c r="E28" s="27">
        <v>0</v>
      </c>
      <c r="F28" s="98">
        <f t="shared" si="0"/>
        <v>0</v>
      </c>
    </row>
    <row r="29" spans="1:6" s="33" customFormat="1" ht="23" x14ac:dyDescent="0.45">
      <c r="A29" s="77"/>
      <c r="B29" s="77"/>
      <c r="C29" s="92" t="s">
        <v>27</v>
      </c>
      <c r="D29" s="86"/>
      <c r="E29" s="19">
        <f>SUM(E30:E33)</f>
        <v>0</v>
      </c>
      <c r="F29" s="86">
        <f>SUM(F30:F33)</f>
        <v>0</v>
      </c>
    </row>
    <row r="30" spans="1:6" ht="15.75" customHeight="1" x14ac:dyDescent="0.35">
      <c r="A30" s="25"/>
      <c r="B30" s="25"/>
      <c r="C30" s="91" t="s">
        <v>92</v>
      </c>
      <c r="D30" s="85">
        <v>120</v>
      </c>
      <c r="E30" s="27">
        <v>0</v>
      </c>
      <c r="F30" s="98">
        <f>D30*E30</f>
        <v>0</v>
      </c>
    </row>
    <row r="31" spans="1:6" ht="15.75" customHeight="1" x14ac:dyDescent="0.35">
      <c r="A31" s="122"/>
      <c r="B31" s="122"/>
      <c r="C31" s="123" t="s">
        <v>153</v>
      </c>
      <c r="D31" s="124">
        <v>45</v>
      </c>
      <c r="E31" s="125">
        <v>0</v>
      </c>
      <c r="F31" s="126">
        <f t="shared" ref="F31" si="1">D31*E31</f>
        <v>0</v>
      </c>
    </row>
    <row r="32" spans="1:6" ht="15.75" customHeight="1" x14ac:dyDescent="0.35">
      <c r="A32" s="25"/>
      <c r="B32" s="25"/>
      <c r="C32" s="91" t="s">
        <v>127</v>
      </c>
      <c r="D32" s="85">
        <v>28</v>
      </c>
      <c r="E32" s="27">
        <v>0</v>
      </c>
      <c r="F32" s="98">
        <f t="shared" ref="F32:F33" si="2">D32*E32</f>
        <v>0</v>
      </c>
    </row>
    <row r="33" spans="1:6" ht="15.75" customHeight="1" x14ac:dyDescent="0.35">
      <c r="A33" s="26"/>
      <c r="B33" s="26"/>
      <c r="C33" s="91" t="s">
        <v>125</v>
      </c>
      <c r="D33" s="85">
        <v>12</v>
      </c>
      <c r="E33" s="27">
        <v>0</v>
      </c>
      <c r="F33" s="98">
        <f t="shared" si="2"/>
        <v>0</v>
      </c>
    </row>
    <row r="34" spans="1:6" ht="23.5" customHeight="1" x14ac:dyDescent="0.45">
      <c r="A34" s="129"/>
      <c r="B34" s="77"/>
      <c r="C34" s="92" t="s">
        <v>143</v>
      </c>
      <c r="D34" s="86"/>
      <c r="E34" s="19">
        <f>SUM(E35:E38)</f>
        <v>0</v>
      </c>
      <c r="F34" s="86">
        <f>SUM(F35:F37)</f>
        <v>0</v>
      </c>
    </row>
    <row r="35" spans="1:6" ht="15.75" customHeight="1" x14ac:dyDescent="0.35">
      <c r="A35" s="113"/>
      <c r="B35" s="25"/>
      <c r="C35" s="91" t="s">
        <v>144</v>
      </c>
      <c r="D35" s="85">
        <v>22</v>
      </c>
      <c r="E35" s="27">
        <v>0</v>
      </c>
      <c r="F35" s="98">
        <f>D35*E35</f>
        <v>0</v>
      </c>
    </row>
    <row r="36" spans="1:6" ht="15.75" customHeight="1" x14ac:dyDescent="0.35">
      <c r="A36" s="10"/>
      <c r="B36" s="122"/>
      <c r="C36" s="127" t="s">
        <v>154</v>
      </c>
      <c r="D36" s="124">
        <v>12</v>
      </c>
      <c r="E36" s="125">
        <v>0</v>
      </c>
      <c r="F36" s="126">
        <f t="shared" ref="F36" si="3">D36*E36</f>
        <v>0</v>
      </c>
    </row>
    <row r="37" spans="1:6" ht="15.75" customHeight="1" x14ac:dyDescent="0.35">
      <c r="A37" s="113"/>
      <c r="B37" s="25"/>
      <c r="C37" s="91" t="s">
        <v>145</v>
      </c>
      <c r="D37" s="85">
        <v>15</v>
      </c>
      <c r="E37" s="27">
        <v>0</v>
      </c>
      <c r="F37" s="98">
        <f t="shared" ref="F37" si="4">D37*E37</f>
        <v>0</v>
      </c>
    </row>
    <row r="38" spans="1:6" s="33" customFormat="1" ht="23" x14ac:dyDescent="0.45">
      <c r="A38" s="77"/>
      <c r="B38" s="77"/>
      <c r="C38" s="92" t="s">
        <v>16</v>
      </c>
      <c r="D38" s="86"/>
      <c r="E38" s="19">
        <f>SUM(E39:E44)</f>
        <v>0</v>
      </c>
      <c r="F38" s="86">
        <f>SUM(F39:F44)</f>
        <v>0</v>
      </c>
    </row>
    <row r="39" spans="1:6" ht="15.75" customHeight="1" x14ac:dyDescent="0.35">
      <c r="A39" s="21"/>
      <c r="B39" s="21"/>
      <c r="C39" s="91" t="s">
        <v>23</v>
      </c>
      <c r="D39" s="85">
        <v>28</v>
      </c>
      <c r="E39" s="27">
        <v>0</v>
      </c>
      <c r="F39" s="98">
        <f>E39*D39</f>
        <v>0</v>
      </c>
    </row>
    <row r="40" spans="1:6" ht="15.75" customHeight="1" x14ac:dyDescent="0.35">
      <c r="A40" s="24"/>
      <c r="B40" s="24"/>
      <c r="C40" s="91" t="s">
        <v>90</v>
      </c>
      <c r="D40" s="85">
        <v>8</v>
      </c>
      <c r="E40" s="27">
        <v>0</v>
      </c>
      <c r="F40" s="98">
        <f>E40*D40</f>
        <v>0</v>
      </c>
    </row>
    <row r="41" spans="1:6" ht="15.75" customHeight="1" x14ac:dyDescent="0.35">
      <c r="A41" s="24"/>
      <c r="B41" s="24"/>
      <c r="C41" s="91" t="s">
        <v>88</v>
      </c>
      <c r="D41" s="85">
        <v>20</v>
      </c>
      <c r="E41" s="27">
        <v>0</v>
      </c>
      <c r="F41" s="98">
        <f>E41*D41</f>
        <v>0</v>
      </c>
    </row>
    <row r="42" spans="1:6" ht="15.75" customHeight="1" x14ac:dyDescent="0.35">
      <c r="A42" s="24"/>
      <c r="B42" s="24"/>
      <c r="C42" s="91" t="s">
        <v>94</v>
      </c>
      <c r="D42" s="85">
        <v>20</v>
      </c>
      <c r="E42" s="27">
        <v>0</v>
      </c>
      <c r="F42" s="98">
        <f>E42*D42</f>
        <v>0</v>
      </c>
    </row>
    <row r="43" spans="1:6" ht="15.75" customHeight="1" x14ac:dyDescent="0.35">
      <c r="A43" s="128"/>
      <c r="B43" s="128"/>
      <c r="C43" s="123" t="s">
        <v>155</v>
      </c>
      <c r="D43" s="124">
        <v>110</v>
      </c>
      <c r="E43" s="125">
        <v>0</v>
      </c>
      <c r="F43" s="126">
        <f t="shared" ref="F43" si="5">E43*D43</f>
        <v>0</v>
      </c>
    </row>
    <row r="44" spans="1:6" ht="15.75" customHeight="1" x14ac:dyDescent="0.35">
      <c r="A44" s="26"/>
      <c r="B44" s="26"/>
      <c r="C44" s="91" t="s">
        <v>125</v>
      </c>
      <c r="D44" s="85">
        <v>12</v>
      </c>
      <c r="E44" s="27">
        <v>0</v>
      </c>
      <c r="F44" s="98">
        <f t="shared" ref="F44" si="6">D44*E44</f>
        <v>0</v>
      </c>
    </row>
    <row r="45" spans="1:6" s="33" customFormat="1" ht="23" x14ac:dyDescent="0.45">
      <c r="A45" s="77"/>
      <c r="B45" s="77"/>
      <c r="C45" s="92" t="s">
        <v>28</v>
      </c>
      <c r="D45" s="86"/>
      <c r="E45" s="19">
        <f>SUM(E46:E60)</f>
        <v>0</v>
      </c>
      <c r="F45" s="86">
        <f>SUM(F46:F60)</f>
        <v>0</v>
      </c>
    </row>
    <row r="46" spans="1:6" ht="15.75" customHeight="1" x14ac:dyDescent="0.35">
      <c r="A46" s="21"/>
      <c r="B46" s="21"/>
      <c r="C46" s="22" t="s">
        <v>128</v>
      </c>
      <c r="D46" s="85">
        <v>120</v>
      </c>
      <c r="E46" s="27">
        <v>0</v>
      </c>
      <c r="F46" s="98">
        <f t="shared" ref="F46:F58" si="7">E46*D46</f>
        <v>0</v>
      </c>
    </row>
    <row r="47" spans="1:6" ht="15.75" customHeight="1" x14ac:dyDescent="0.35">
      <c r="A47" s="21"/>
      <c r="B47" s="21"/>
      <c r="C47" s="22" t="s">
        <v>130</v>
      </c>
      <c r="D47" s="85">
        <v>85</v>
      </c>
      <c r="E47" s="27">
        <v>0</v>
      </c>
      <c r="F47" s="98">
        <f t="shared" si="7"/>
        <v>0</v>
      </c>
    </row>
    <row r="48" spans="1:6" ht="15.75" customHeight="1" x14ac:dyDescent="0.35">
      <c r="A48" s="21"/>
      <c r="B48" s="21"/>
      <c r="C48" s="22" t="s">
        <v>129</v>
      </c>
      <c r="D48" s="85">
        <v>130</v>
      </c>
      <c r="E48" s="27">
        <v>0</v>
      </c>
      <c r="F48" s="98">
        <f t="shared" si="7"/>
        <v>0</v>
      </c>
    </row>
    <row r="49" spans="1:7" ht="15.75" customHeight="1" x14ac:dyDescent="0.35">
      <c r="A49" s="24"/>
      <c r="B49" s="24"/>
      <c r="C49" s="91" t="s">
        <v>30</v>
      </c>
      <c r="D49" s="85">
        <v>18</v>
      </c>
      <c r="E49" s="27">
        <v>0</v>
      </c>
      <c r="F49" s="98">
        <f t="shared" si="7"/>
        <v>0</v>
      </c>
    </row>
    <row r="50" spans="1:7" ht="15.75" customHeight="1" x14ac:dyDescent="0.35">
      <c r="A50" s="24"/>
      <c r="B50" s="24"/>
      <c r="C50" s="91" t="s">
        <v>31</v>
      </c>
      <c r="D50" s="85">
        <v>20</v>
      </c>
      <c r="E50" s="27">
        <v>0</v>
      </c>
      <c r="F50" s="98">
        <f t="shared" si="7"/>
        <v>0</v>
      </c>
    </row>
    <row r="51" spans="1:7" ht="15.75" customHeight="1" x14ac:dyDescent="0.35">
      <c r="A51" s="24"/>
      <c r="B51" s="24"/>
      <c r="C51" s="22" t="s">
        <v>131</v>
      </c>
      <c r="D51" s="85">
        <v>55</v>
      </c>
      <c r="E51" s="27">
        <v>0</v>
      </c>
      <c r="F51" s="98">
        <f t="shared" si="7"/>
        <v>0</v>
      </c>
    </row>
    <row r="52" spans="1:7" ht="15.75" customHeight="1" x14ac:dyDescent="0.35">
      <c r="A52" s="24"/>
      <c r="B52" s="24"/>
      <c r="C52" s="22" t="s">
        <v>132</v>
      </c>
      <c r="D52" s="85">
        <v>65</v>
      </c>
      <c r="E52" s="27">
        <v>0</v>
      </c>
      <c r="F52" s="98">
        <f t="shared" si="7"/>
        <v>0</v>
      </c>
    </row>
    <row r="53" spans="1:7" ht="15.75" customHeight="1" x14ac:dyDescent="0.35">
      <c r="A53" s="24"/>
      <c r="B53" s="24"/>
      <c r="C53" s="22" t="s">
        <v>133</v>
      </c>
      <c r="D53" s="85">
        <v>75</v>
      </c>
      <c r="E53" s="27">
        <v>0</v>
      </c>
      <c r="F53" s="98">
        <f t="shared" si="7"/>
        <v>0</v>
      </c>
    </row>
    <row r="54" spans="1:7" ht="15.75" customHeight="1" x14ac:dyDescent="0.35">
      <c r="A54" s="24"/>
      <c r="B54" s="24"/>
      <c r="C54" s="22" t="s">
        <v>134</v>
      </c>
      <c r="D54" s="85">
        <v>95</v>
      </c>
      <c r="E54" s="27">
        <v>0</v>
      </c>
      <c r="F54" s="98">
        <f t="shared" si="7"/>
        <v>0</v>
      </c>
    </row>
    <row r="55" spans="1:7" ht="15.75" customHeight="1" x14ac:dyDescent="0.35">
      <c r="A55" s="24"/>
      <c r="B55" s="24"/>
      <c r="C55" s="22" t="s">
        <v>135</v>
      </c>
      <c r="D55" s="85">
        <v>20</v>
      </c>
      <c r="E55" s="27">
        <v>0</v>
      </c>
      <c r="F55" s="98">
        <f t="shared" si="7"/>
        <v>0</v>
      </c>
    </row>
    <row r="56" spans="1:7" ht="15.75" customHeight="1" x14ac:dyDescent="0.35">
      <c r="A56" s="24"/>
      <c r="B56" s="24"/>
      <c r="C56" s="22" t="s">
        <v>156</v>
      </c>
      <c r="D56" s="85">
        <v>5</v>
      </c>
      <c r="E56" s="27">
        <v>0</v>
      </c>
      <c r="F56" s="98">
        <f t="shared" ref="F56" si="8">E56*D56</f>
        <v>0</v>
      </c>
    </row>
    <row r="57" spans="1:7" ht="15.75" customHeight="1" x14ac:dyDescent="0.35">
      <c r="A57" s="24"/>
      <c r="B57" s="24"/>
      <c r="C57" s="91" t="s">
        <v>10</v>
      </c>
      <c r="D57" s="85">
        <v>15</v>
      </c>
      <c r="E57" s="27">
        <v>0</v>
      </c>
      <c r="F57" s="98">
        <f t="shared" si="7"/>
        <v>0</v>
      </c>
    </row>
    <row r="58" spans="1:7" ht="15.75" customHeight="1" x14ac:dyDescent="0.35">
      <c r="A58" s="24"/>
      <c r="B58" s="24"/>
      <c r="C58" s="91" t="s">
        <v>17</v>
      </c>
      <c r="D58" s="85">
        <v>10</v>
      </c>
      <c r="E58" s="27">
        <v>0</v>
      </c>
      <c r="F58" s="98">
        <f t="shared" si="7"/>
        <v>0</v>
      </c>
    </row>
    <row r="59" spans="1:7" ht="15.75" customHeight="1" x14ac:dyDescent="0.35">
      <c r="A59" s="26"/>
      <c r="B59" s="26"/>
      <c r="C59" s="22" t="s">
        <v>136</v>
      </c>
      <c r="D59" s="23">
        <v>8</v>
      </c>
      <c r="E59" s="27">
        <v>0</v>
      </c>
      <c r="F59" s="114">
        <v>0</v>
      </c>
      <c r="G59" s="115">
        <f t="shared" ref="G59" si="9">F59*D59</f>
        <v>0</v>
      </c>
    </row>
    <row r="60" spans="1:7" x14ac:dyDescent="0.35">
      <c r="A60" s="26"/>
      <c r="B60" s="26"/>
      <c r="C60" s="91" t="s">
        <v>125</v>
      </c>
      <c r="D60" s="85">
        <v>12</v>
      </c>
      <c r="E60" s="27">
        <v>0</v>
      </c>
      <c r="F60" s="98">
        <f t="shared" ref="F60" si="10">D60*E60</f>
        <v>0</v>
      </c>
    </row>
    <row r="61" spans="1:7" s="33" customFormat="1" ht="23" x14ac:dyDescent="0.45">
      <c r="A61" s="77"/>
      <c r="B61" s="77"/>
      <c r="C61" s="92" t="s">
        <v>29</v>
      </c>
      <c r="D61" s="86"/>
      <c r="E61" s="19">
        <f>SUM(E62:E74)</f>
        <v>0</v>
      </c>
      <c r="F61" s="86">
        <f>SUM(F62:F74)</f>
        <v>0</v>
      </c>
    </row>
    <row r="62" spans="1:7" x14ac:dyDescent="0.35">
      <c r="A62" s="21"/>
      <c r="B62" s="21"/>
      <c r="C62" s="91" t="s">
        <v>137</v>
      </c>
      <c r="D62" s="85">
        <v>40</v>
      </c>
      <c r="E62" s="27">
        <v>0</v>
      </c>
      <c r="F62" s="98">
        <f>E62*D62</f>
        <v>0</v>
      </c>
    </row>
    <row r="63" spans="1:7" x14ac:dyDescent="0.35">
      <c r="A63" s="21"/>
      <c r="B63" s="21"/>
      <c r="C63" s="22" t="s">
        <v>138</v>
      </c>
      <c r="D63" s="23">
        <v>75</v>
      </c>
      <c r="E63" s="120">
        <v>0</v>
      </c>
      <c r="F63" s="121">
        <f t="shared" ref="F63:F74" si="11">E63*D63</f>
        <v>0</v>
      </c>
    </row>
    <row r="64" spans="1:7" x14ac:dyDescent="0.35">
      <c r="A64" s="21"/>
      <c r="B64" s="21"/>
      <c r="C64" s="116" t="s">
        <v>139</v>
      </c>
      <c r="D64" s="117">
        <v>85</v>
      </c>
      <c r="E64" s="27">
        <v>0</v>
      </c>
      <c r="F64" s="98">
        <f t="shared" si="11"/>
        <v>0</v>
      </c>
    </row>
    <row r="65" spans="1:6" x14ac:dyDescent="0.35">
      <c r="A65" s="21"/>
      <c r="B65" s="21"/>
      <c r="C65" s="118" t="s">
        <v>140</v>
      </c>
      <c r="D65" s="119">
        <v>100</v>
      </c>
      <c r="E65" s="120">
        <v>0</v>
      </c>
      <c r="F65" s="121">
        <f t="shared" si="11"/>
        <v>0</v>
      </c>
    </row>
    <row r="66" spans="1:6" x14ac:dyDescent="0.35">
      <c r="A66" s="21"/>
      <c r="B66" s="21"/>
      <c r="C66" s="116" t="s">
        <v>30</v>
      </c>
      <c r="D66" s="117">
        <v>17</v>
      </c>
      <c r="E66" s="27">
        <v>0</v>
      </c>
      <c r="F66" s="98">
        <f t="shared" si="11"/>
        <v>0</v>
      </c>
    </row>
    <row r="67" spans="1:6" x14ac:dyDescent="0.35">
      <c r="A67" s="21"/>
      <c r="B67" s="21"/>
      <c r="C67" s="22" t="s">
        <v>141</v>
      </c>
      <c r="D67" s="23">
        <v>20</v>
      </c>
      <c r="E67" s="27">
        <v>0</v>
      </c>
      <c r="F67" s="98">
        <f t="shared" si="11"/>
        <v>0</v>
      </c>
    </row>
    <row r="68" spans="1:6" x14ac:dyDescent="0.35">
      <c r="A68" s="21"/>
      <c r="B68" s="21"/>
      <c r="C68" s="22" t="s">
        <v>131</v>
      </c>
      <c r="D68" s="23">
        <v>55</v>
      </c>
      <c r="E68" s="27">
        <v>0</v>
      </c>
      <c r="F68" s="98">
        <f t="shared" si="11"/>
        <v>0</v>
      </c>
    </row>
    <row r="69" spans="1:6" x14ac:dyDescent="0.35">
      <c r="A69" s="21"/>
      <c r="B69" s="21"/>
      <c r="C69" s="22" t="s">
        <v>132</v>
      </c>
      <c r="D69" s="23">
        <v>65</v>
      </c>
      <c r="E69" s="27">
        <v>0</v>
      </c>
      <c r="F69" s="98">
        <f t="shared" si="11"/>
        <v>0</v>
      </c>
    </row>
    <row r="70" spans="1:6" x14ac:dyDescent="0.35">
      <c r="A70" s="21"/>
      <c r="B70" s="21"/>
      <c r="C70" s="22" t="s">
        <v>133</v>
      </c>
      <c r="D70" s="23">
        <v>75</v>
      </c>
      <c r="E70" s="27">
        <v>0</v>
      </c>
      <c r="F70" s="98">
        <f t="shared" si="11"/>
        <v>0</v>
      </c>
    </row>
    <row r="71" spans="1:6" x14ac:dyDescent="0.35">
      <c r="A71" s="21"/>
      <c r="B71" s="21"/>
      <c r="C71" s="22" t="s">
        <v>135</v>
      </c>
      <c r="D71" s="23">
        <v>20</v>
      </c>
      <c r="E71" s="27">
        <v>0</v>
      </c>
      <c r="F71" s="98">
        <f t="shared" si="11"/>
        <v>0</v>
      </c>
    </row>
    <row r="72" spans="1:6" x14ac:dyDescent="0.35">
      <c r="A72" s="24"/>
      <c r="B72" s="24"/>
      <c r="C72" s="22" t="s">
        <v>136</v>
      </c>
      <c r="D72" s="23">
        <v>8</v>
      </c>
      <c r="E72" s="27">
        <v>0</v>
      </c>
      <c r="F72" s="98">
        <f t="shared" si="11"/>
        <v>0</v>
      </c>
    </row>
    <row r="73" spans="1:6" x14ac:dyDescent="0.35">
      <c r="A73" s="24"/>
      <c r="B73" s="24"/>
      <c r="C73" s="22" t="s">
        <v>142</v>
      </c>
      <c r="D73" s="23">
        <v>12</v>
      </c>
      <c r="E73" s="27">
        <v>0</v>
      </c>
      <c r="F73" s="98">
        <f t="shared" si="11"/>
        <v>0</v>
      </c>
    </row>
    <row r="74" spans="1:6" x14ac:dyDescent="0.35">
      <c r="A74" s="24"/>
      <c r="B74" s="24"/>
      <c r="C74" s="91" t="s">
        <v>10</v>
      </c>
      <c r="D74" s="85">
        <v>15</v>
      </c>
      <c r="E74" s="27">
        <v>0</v>
      </c>
      <c r="F74" s="98">
        <f t="shared" si="11"/>
        <v>0</v>
      </c>
    </row>
    <row r="75" spans="1:6" s="33" customFormat="1" ht="23" x14ac:dyDescent="0.45">
      <c r="A75" s="77"/>
      <c r="B75" s="77"/>
      <c r="C75" s="92" t="s">
        <v>22</v>
      </c>
      <c r="D75" s="86"/>
      <c r="E75" s="19">
        <f>SUM(E76:E77)</f>
        <v>0</v>
      </c>
      <c r="F75" s="86">
        <f>SUM(F76:F77)</f>
        <v>0</v>
      </c>
    </row>
    <row r="76" spans="1:6" x14ac:dyDescent="0.35">
      <c r="A76" s="21"/>
      <c r="B76" s="21"/>
      <c r="C76" s="91" t="s">
        <v>32</v>
      </c>
      <c r="D76" s="85">
        <v>35</v>
      </c>
      <c r="E76" s="27">
        <v>0</v>
      </c>
      <c r="F76" s="98">
        <f>E76*D76</f>
        <v>0</v>
      </c>
    </row>
    <row r="77" spans="1:6" x14ac:dyDescent="0.35">
      <c r="A77" s="26"/>
      <c r="B77" s="26"/>
      <c r="C77" s="91" t="s">
        <v>91</v>
      </c>
      <c r="D77" s="85">
        <v>22</v>
      </c>
      <c r="E77" s="28">
        <v>0</v>
      </c>
      <c r="F77" s="98">
        <f>E77*D77</f>
        <v>0</v>
      </c>
    </row>
    <row r="78" spans="1:6" s="33" customFormat="1" ht="23" x14ac:dyDescent="0.45">
      <c r="A78" s="77"/>
      <c r="B78" s="77"/>
      <c r="C78" s="92" t="s">
        <v>108</v>
      </c>
      <c r="D78" s="87">
        <v>50</v>
      </c>
      <c r="E78" s="20">
        <v>0</v>
      </c>
      <c r="F78" s="86">
        <f>D78*E78</f>
        <v>0</v>
      </c>
    </row>
    <row r="79" spans="1:6" ht="15.75" customHeight="1" x14ac:dyDescent="0.35">
      <c r="A79" s="21"/>
      <c r="B79" s="21"/>
      <c r="C79" s="91" t="s">
        <v>118</v>
      </c>
      <c r="D79" s="85">
        <v>1</v>
      </c>
      <c r="E79" s="29"/>
      <c r="F79" s="99"/>
    </row>
    <row r="80" spans="1:6" ht="15.75" customHeight="1" x14ac:dyDescent="0.35">
      <c r="A80" s="24"/>
      <c r="B80" s="24"/>
      <c r="C80" s="91" t="s">
        <v>18</v>
      </c>
      <c r="D80" s="85">
        <v>1</v>
      </c>
      <c r="E80" s="29"/>
      <c r="F80" s="99"/>
    </row>
    <row r="81" spans="1:6" ht="15.75" customHeight="1" x14ac:dyDescent="0.35">
      <c r="A81" s="24"/>
      <c r="B81" s="24"/>
      <c r="C81" s="91" t="s">
        <v>102</v>
      </c>
      <c r="D81" s="85">
        <v>1</v>
      </c>
      <c r="E81" s="29"/>
      <c r="F81" s="99"/>
    </row>
    <row r="82" spans="1:6" ht="15.75" customHeight="1" x14ac:dyDescent="0.35">
      <c r="A82" s="26"/>
      <c r="B82" s="26"/>
      <c r="C82" s="91" t="s">
        <v>104</v>
      </c>
      <c r="D82" s="85">
        <v>2</v>
      </c>
      <c r="E82" s="29"/>
      <c r="F82" s="98"/>
    </row>
    <row r="83" spans="1:6" s="33" customFormat="1" ht="23" x14ac:dyDescent="0.45">
      <c r="A83" s="80"/>
      <c r="B83" s="77"/>
      <c r="C83" s="92" t="s">
        <v>110</v>
      </c>
      <c r="D83" s="87">
        <v>28</v>
      </c>
      <c r="E83" s="20">
        <v>0</v>
      </c>
      <c r="F83" s="100">
        <f>D83*E83</f>
        <v>0</v>
      </c>
    </row>
    <row r="84" spans="1:6" ht="15.75" customHeight="1" x14ac:dyDescent="0.35">
      <c r="A84" s="25"/>
      <c r="B84" s="25"/>
      <c r="C84" s="91" t="s">
        <v>118</v>
      </c>
      <c r="D84" s="85">
        <v>1</v>
      </c>
      <c r="E84" s="29"/>
      <c r="F84" s="99"/>
    </row>
    <row r="85" spans="1:6" s="33" customFormat="1" ht="23" x14ac:dyDescent="0.45">
      <c r="A85" s="80"/>
      <c r="B85" s="78"/>
      <c r="C85" s="92" t="s">
        <v>109</v>
      </c>
      <c r="D85" s="88">
        <v>45</v>
      </c>
      <c r="E85" s="20">
        <v>0</v>
      </c>
      <c r="F85" s="100">
        <f>D85*E85</f>
        <v>0</v>
      </c>
    </row>
    <row r="86" spans="1:6" ht="15.75" customHeight="1" x14ac:dyDescent="0.35">
      <c r="A86" s="21"/>
      <c r="B86" s="21"/>
      <c r="C86" s="91" t="s">
        <v>120</v>
      </c>
      <c r="D86" s="85">
        <v>1</v>
      </c>
      <c r="E86" s="29"/>
      <c r="F86" s="99"/>
    </row>
    <row r="87" spans="1:6" ht="15.75" customHeight="1" x14ac:dyDescent="0.35">
      <c r="A87" s="21"/>
      <c r="B87" s="24"/>
      <c r="C87" s="91" t="s">
        <v>18</v>
      </c>
      <c r="D87" s="85">
        <v>1</v>
      </c>
      <c r="E87" s="29"/>
      <c r="F87" s="99"/>
    </row>
    <row r="88" spans="1:6" ht="15.75" customHeight="1" x14ac:dyDescent="0.35">
      <c r="A88" s="24"/>
      <c r="B88" s="24"/>
      <c r="C88" s="91" t="s">
        <v>106</v>
      </c>
      <c r="D88" s="85">
        <v>1</v>
      </c>
      <c r="E88" s="29"/>
      <c r="F88" s="99"/>
    </row>
    <row r="89" spans="1:6" ht="15.75" customHeight="1" x14ac:dyDescent="0.35">
      <c r="A89" s="26"/>
      <c r="B89" s="26"/>
      <c r="C89" s="91" t="s">
        <v>104</v>
      </c>
      <c r="D89" s="85">
        <v>1</v>
      </c>
      <c r="E89" s="29"/>
      <c r="F89" s="99"/>
    </row>
    <row r="90" spans="1:6" s="33" customFormat="1" ht="23" x14ac:dyDescent="0.45">
      <c r="A90" s="80"/>
      <c r="B90" s="78"/>
      <c r="C90" s="92" t="s">
        <v>99</v>
      </c>
      <c r="D90" s="88">
        <v>20</v>
      </c>
      <c r="E90" s="20">
        <v>0</v>
      </c>
      <c r="F90" s="100">
        <f>D90*E90</f>
        <v>0</v>
      </c>
    </row>
    <row r="91" spans="1:6" ht="15.75" customHeight="1" x14ac:dyDescent="0.35">
      <c r="A91" s="21"/>
      <c r="B91" s="21"/>
      <c r="C91" s="91" t="s">
        <v>119</v>
      </c>
      <c r="D91" s="85">
        <v>1</v>
      </c>
      <c r="E91" s="29"/>
      <c r="F91" s="99"/>
    </row>
    <row r="92" spans="1:6" ht="15.75" customHeight="1" x14ac:dyDescent="0.35">
      <c r="A92" s="24"/>
      <c r="B92" s="24"/>
      <c r="C92" s="91" t="s">
        <v>103</v>
      </c>
      <c r="D92" s="85">
        <v>1</v>
      </c>
      <c r="E92" s="29"/>
      <c r="F92" s="99"/>
    </row>
    <row r="93" spans="1:6" ht="15.75" customHeight="1" x14ac:dyDescent="0.35">
      <c r="A93" s="24"/>
      <c r="B93" s="24"/>
      <c r="C93" s="91" t="s">
        <v>105</v>
      </c>
      <c r="D93" s="85">
        <v>1</v>
      </c>
      <c r="E93" s="29"/>
      <c r="F93" s="99"/>
    </row>
    <row r="94" spans="1:6" s="33" customFormat="1" ht="23" x14ac:dyDescent="0.45">
      <c r="A94" s="78"/>
      <c r="B94" s="78"/>
      <c r="C94" s="92" t="s">
        <v>117</v>
      </c>
      <c r="D94" s="86"/>
      <c r="E94" s="75">
        <f>SUM(E95:E99)</f>
        <v>0</v>
      </c>
      <c r="F94" s="86">
        <f>SUM(F95:F99)</f>
        <v>0</v>
      </c>
    </row>
    <row r="95" spans="1:6" ht="15.75" customHeight="1" x14ac:dyDescent="0.35">
      <c r="A95" s="24"/>
      <c r="B95" s="21"/>
      <c r="C95" s="91" t="s">
        <v>112</v>
      </c>
      <c r="D95" s="85">
        <v>2.5</v>
      </c>
      <c r="E95" s="27">
        <v>0</v>
      </c>
      <c r="F95" s="99">
        <f>E95*D95</f>
        <v>0</v>
      </c>
    </row>
    <row r="96" spans="1:6" ht="15.75" customHeight="1" x14ac:dyDescent="0.35">
      <c r="A96" s="24"/>
      <c r="B96" s="21"/>
      <c r="C96" s="91" t="s">
        <v>111</v>
      </c>
      <c r="D96" s="85">
        <v>2</v>
      </c>
      <c r="E96" s="27">
        <v>0</v>
      </c>
      <c r="F96" s="99">
        <f t="shared" ref="F96:F99" si="12">E96*D96</f>
        <v>0</v>
      </c>
    </row>
    <row r="97" spans="1:6" ht="15.75" customHeight="1" x14ac:dyDescent="0.35">
      <c r="A97" s="24"/>
      <c r="B97" s="24"/>
      <c r="C97" s="91" t="s">
        <v>113</v>
      </c>
      <c r="D97" s="85">
        <v>3</v>
      </c>
      <c r="E97" s="27">
        <v>0</v>
      </c>
      <c r="F97" s="99">
        <f t="shared" si="12"/>
        <v>0</v>
      </c>
    </row>
    <row r="98" spans="1:6" ht="15.75" customHeight="1" x14ac:dyDescent="0.35">
      <c r="A98" s="24"/>
      <c r="B98" s="24"/>
      <c r="C98" s="91" t="s">
        <v>114</v>
      </c>
      <c r="D98" s="85">
        <v>2</v>
      </c>
      <c r="E98" s="27">
        <v>0</v>
      </c>
      <c r="F98" s="99">
        <f t="shared" si="12"/>
        <v>0</v>
      </c>
    </row>
    <row r="99" spans="1:6" x14ac:dyDescent="0.35">
      <c r="A99" s="24"/>
      <c r="B99" s="24"/>
      <c r="C99" s="91" t="s">
        <v>115</v>
      </c>
      <c r="D99" s="85">
        <v>1.5</v>
      </c>
      <c r="E99" s="27">
        <v>0</v>
      </c>
      <c r="F99" s="99">
        <f t="shared" si="12"/>
        <v>0</v>
      </c>
    </row>
    <row r="100" spans="1:6" s="33" customFormat="1" ht="23" x14ac:dyDescent="0.45">
      <c r="A100" s="79"/>
      <c r="B100" s="78"/>
      <c r="C100" s="92" t="s">
        <v>20</v>
      </c>
      <c r="D100" s="86">
        <v>60</v>
      </c>
      <c r="E100" s="20">
        <v>0</v>
      </c>
      <c r="F100" s="86">
        <f>D100*E100</f>
        <v>0</v>
      </c>
    </row>
    <row r="101" spans="1:6" x14ac:dyDescent="0.35">
      <c r="A101" s="21"/>
      <c r="B101" s="24"/>
      <c r="C101" s="91" t="s">
        <v>80</v>
      </c>
      <c r="D101" s="85"/>
      <c r="E101" s="29"/>
      <c r="F101" s="98"/>
    </row>
    <row r="102" spans="1:6" ht="15.75" customHeight="1" x14ac:dyDescent="0.35">
      <c r="A102" s="24"/>
      <c r="B102" s="24"/>
      <c r="C102" s="91" t="s">
        <v>81</v>
      </c>
      <c r="D102" s="85"/>
      <c r="E102" s="29"/>
      <c r="F102" s="98"/>
    </row>
    <row r="103" spans="1:6" ht="15.75" customHeight="1" x14ac:dyDescent="0.35">
      <c r="A103" s="24"/>
      <c r="B103" s="24"/>
      <c r="C103" s="91" t="s">
        <v>21</v>
      </c>
      <c r="D103" s="85"/>
      <c r="E103" s="30"/>
      <c r="F103" s="98"/>
    </row>
    <row r="104" spans="1:6" ht="15.75" customHeight="1" x14ac:dyDescent="0.35">
      <c r="A104" s="24"/>
      <c r="B104" s="24"/>
      <c r="C104" s="91" t="s">
        <v>82</v>
      </c>
      <c r="D104" s="85"/>
      <c r="E104" s="29"/>
      <c r="F104" s="98"/>
    </row>
    <row r="105" spans="1:6" x14ac:dyDescent="0.35">
      <c r="A105" s="26"/>
      <c r="B105" s="26"/>
      <c r="C105" s="91" t="s">
        <v>87</v>
      </c>
      <c r="D105" s="85"/>
      <c r="E105" s="29"/>
      <c r="F105" s="99"/>
    </row>
    <row r="106" spans="1:6" s="33" customFormat="1" ht="23" x14ac:dyDescent="0.45">
      <c r="A106" s="77"/>
      <c r="B106" s="77"/>
      <c r="C106" s="92" t="s">
        <v>0</v>
      </c>
      <c r="D106" s="86"/>
      <c r="E106" s="19">
        <f>SUM(E107:E112)</f>
        <v>0</v>
      </c>
      <c r="F106" s="86">
        <f>SUM(F107:F113)</f>
        <v>0</v>
      </c>
    </row>
    <row r="107" spans="1:6" ht="15.75" customHeight="1" x14ac:dyDescent="0.35">
      <c r="A107" s="21"/>
      <c r="B107" s="21"/>
      <c r="C107" s="91" t="s">
        <v>96</v>
      </c>
      <c r="D107" s="85">
        <v>4</v>
      </c>
      <c r="E107" s="27">
        <v>0</v>
      </c>
      <c r="F107" s="98">
        <f t="shared" ref="F107:F109" si="13">E107*D107</f>
        <v>0</v>
      </c>
    </row>
    <row r="108" spans="1:6" ht="15.75" customHeight="1" x14ac:dyDescent="0.35">
      <c r="A108" s="21"/>
      <c r="B108" s="21"/>
      <c r="C108" s="91" t="s">
        <v>97</v>
      </c>
      <c r="D108" s="85">
        <v>4</v>
      </c>
      <c r="E108" s="27">
        <v>0</v>
      </c>
      <c r="F108" s="98">
        <f t="shared" si="13"/>
        <v>0</v>
      </c>
    </row>
    <row r="109" spans="1:6" ht="15.75" customHeight="1" x14ac:dyDescent="0.35">
      <c r="A109" s="21"/>
      <c r="B109" s="21"/>
      <c r="C109" s="91" t="s">
        <v>116</v>
      </c>
      <c r="D109" s="85">
        <v>6</v>
      </c>
      <c r="E109" s="27">
        <v>0</v>
      </c>
      <c r="F109" s="98">
        <f t="shared" si="13"/>
        <v>0</v>
      </c>
    </row>
    <row r="110" spans="1:6" ht="15.75" customHeight="1" x14ac:dyDescent="0.35">
      <c r="A110" s="24"/>
      <c r="B110" s="24"/>
      <c r="C110" s="91" t="s">
        <v>79</v>
      </c>
      <c r="D110" s="85">
        <v>18</v>
      </c>
      <c r="E110" s="27">
        <v>0</v>
      </c>
      <c r="F110" s="98">
        <f>E110*D110</f>
        <v>0</v>
      </c>
    </row>
    <row r="111" spans="1:6" ht="15.75" customHeight="1" x14ac:dyDescent="0.35">
      <c r="A111" s="21"/>
      <c r="B111" s="21"/>
      <c r="C111" s="91" t="s">
        <v>1</v>
      </c>
      <c r="D111" s="85">
        <v>17</v>
      </c>
      <c r="E111" s="27">
        <v>0</v>
      </c>
      <c r="F111" s="98">
        <f>E111*D111</f>
        <v>0</v>
      </c>
    </row>
    <row r="112" spans="1:6" x14ac:dyDescent="0.35">
      <c r="A112" s="26"/>
      <c r="B112" s="26"/>
      <c r="C112" s="91" t="s">
        <v>93</v>
      </c>
      <c r="D112" s="85">
        <v>55</v>
      </c>
      <c r="E112" s="27">
        <v>0</v>
      </c>
      <c r="F112" s="98">
        <f>D112*E112</f>
        <v>0</v>
      </c>
    </row>
    <row r="113" spans="1:6" x14ac:dyDescent="0.35">
      <c r="A113" s="26"/>
      <c r="B113" s="26"/>
      <c r="C113" s="91" t="s">
        <v>146</v>
      </c>
      <c r="D113" s="85">
        <v>70</v>
      </c>
      <c r="E113" s="27">
        <v>0</v>
      </c>
      <c r="F113" s="98">
        <f>D113*E113</f>
        <v>0</v>
      </c>
    </row>
    <row r="114" spans="1:6" ht="30" x14ac:dyDescent="0.3">
      <c r="A114" s="135"/>
      <c r="B114" s="135"/>
      <c r="C114" s="92" t="s">
        <v>95</v>
      </c>
      <c r="D114" s="88" t="s">
        <v>147</v>
      </c>
      <c r="E114" s="20">
        <v>0</v>
      </c>
      <c r="F114" s="86">
        <f>IF(E114=0,0,IF(E114=6,60,IF(E114=12,75, WRONG)))</f>
        <v>0</v>
      </c>
    </row>
    <row r="115" spans="1:6" ht="15.75" customHeight="1" x14ac:dyDescent="0.35">
      <c r="A115" s="21"/>
      <c r="B115" s="21"/>
      <c r="C115" s="91" t="s">
        <v>85</v>
      </c>
      <c r="D115" s="85"/>
      <c r="E115" s="29"/>
      <c r="F115" s="99"/>
    </row>
    <row r="116" spans="1:6" ht="15.75" customHeight="1" x14ac:dyDescent="0.35">
      <c r="A116" s="24"/>
      <c r="B116" s="24"/>
      <c r="C116" s="91" t="s">
        <v>2</v>
      </c>
      <c r="D116" s="85"/>
      <c r="E116" s="29"/>
      <c r="F116" s="99"/>
    </row>
    <row r="117" spans="1:6" ht="17.399999999999999" customHeight="1" x14ac:dyDescent="0.35">
      <c r="A117" s="24"/>
      <c r="B117" s="24"/>
      <c r="C117" s="91" t="s">
        <v>84</v>
      </c>
      <c r="D117" s="85"/>
      <c r="E117" s="29"/>
      <c r="F117" s="99"/>
    </row>
    <row r="118" spans="1:6" ht="15.75" customHeight="1" x14ac:dyDescent="0.35">
      <c r="A118" s="24"/>
      <c r="B118" s="24"/>
      <c r="C118" s="93" t="s">
        <v>83</v>
      </c>
      <c r="D118" s="85"/>
      <c r="E118" s="29"/>
      <c r="F118" s="99"/>
    </row>
    <row r="119" spans="1:6" x14ac:dyDescent="0.35">
      <c r="A119" s="26"/>
      <c r="B119" s="26"/>
      <c r="C119" s="91" t="s">
        <v>3</v>
      </c>
      <c r="D119" s="85"/>
      <c r="E119" s="29"/>
      <c r="F119" s="99"/>
    </row>
    <row r="120" spans="1:6" s="33" customFormat="1" ht="23" x14ac:dyDescent="0.45">
      <c r="A120" s="77"/>
      <c r="B120" s="77"/>
      <c r="C120" s="92" t="s">
        <v>107</v>
      </c>
      <c r="D120" s="86"/>
      <c r="E120" s="18">
        <f>SUM(E121:E123)</f>
        <v>0</v>
      </c>
      <c r="F120" s="86">
        <f>SUM(F121:F123)</f>
        <v>0</v>
      </c>
    </row>
    <row r="121" spans="1:6" x14ac:dyDescent="0.35">
      <c r="A121" s="21"/>
      <c r="B121" s="21"/>
      <c r="C121" s="91" t="s">
        <v>4</v>
      </c>
      <c r="D121" s="85">
        <v>16</v>
      </c>
      <c r="E121" s="27">
        <v>0</v>
      </c>
      <c r="F121" s="99">
        <f>E121*D121</f>
        <v>0</v>
      </c>
    </row>
    <row r="122" spans="1:6" x14ac:dyDescent="0.35">
      <c r="A122" s="24"/>
      <c r="B122" s="24"/>
      <c r="C122" s="91" t="s">
        <v>5</v>
      </c>
      <c r="D122" s="85">
        <v>16</v>
      </c>
      <c r="E122" s="27">
        <v>0</v>
      </c>
      <c r="F122" s="99">
        <f>E122*D122</f>
        <v>0</v>
      </c>
    </row>
    <row r="123" spans="1:6" x14ac:dyDescent="0.35">
      <c r="A123" s="26"/>
      <c r="B123" s="26"/>
      <c r="C123" s="91" t="s">
        <v>6</v>
      </c>
      <c r="D123" s="85">
        <v>12</v>
      </c>
      <c r="E123" s="27">
        <v>0</v>
      </c>
      <c r="F123" s="99">
        <f>E123*D123</f>
        <v>0</v>
      </c>
    </row>
    <row r="124" spans="1:6" s="33" customFormat="1" ht="23" x14ac:dyDescent="0.45">
      <c r="A124" s="77"/>
      <c r="B124" s="77"/>
      <c r="C124" s="92" t="s">
        <v>7</v>
      </c>
      <c r="D124" s="86"/>
      <c r="E124" s="19">
        <f>SUM(E125:E130)</f>
        <v>0</v>
      </c>
      <c r="F124" s="86">
        <f>SUM(F125:F130)</f>
        <v>0</v>
      </c>
    </row>
    <row r="125" spans="1:6" x14ac:dyDescent="0.35">
      <c r="A125" s="21"/>
      <c r="B125" s="21"/>
      <c r="C125" s="91" t="s">
        <v>158</v>
      </c>
      <c r="D125" s="134">
        <v>65</v>
      </c>
      <c r="E125" s="27">
        <v>0</v>
      </c>
      <c r="F125" s="98">
        <f>D125*E125</f>
        <v>0</v>
      </c>
    </row>
    <row r="126" spans="1:6" x14ac:dyDescent="0.35">
      <c r="A126" s="21"/>
      <c r="B126" s="21"/>
      <c r="C126" s="22" t="s">
        <v>148</v>
      </c>
      <c r="D126" s="85">
        <v>50</v>
      </c>
      <c r="E126" s="27">
        <v>0</v>
      </c>
      <c r="F126" s="98">
        <f t="shared" ref="F126:F129" si="14">D126*E126</f>
        <v>0</v>
      </c>
    </row>
    <row r="127" spans="1:6" x14ac:dyDescent="0.35">
      <c r="A127" s="21"/>
      <c r="B127" s="21"/>
      <c r="C127" s="22" t="s">
        <v>149</v>
      </c>
      <c r="D127" s="85">
        <v>35</v>
      </c>
      <c r="E127" s="27">
        <v>0</v>
      </c>
      <c r="F127" s="98">
        <f t="shared" si="14"/>
        <v>0</v>
      </c>
    </row>
    <row r="128" spans="1:6" x14ac:dyDescent="0.35">
      <c r="A128" s="21"/>
      <c r="B128" s="21"/>
      <c r="C128" s="22" t="s">
        <v>150</v>
      </c>
      <c r="D128" s="85">
        <v>25</v>
      </c>
      <c r="E128" s="27">
        <v>0</v>
      </c>
      <c r="F128" s="98">
        <f t="shared" si="14"/>
        <v>0</v>
      </c>
    </row>
    <row r="129" spans="1:6" x14ac:dyDescent="0.35">
      <c r="A129" s="24"/>
      <c r="B129" s="24"/>
      <c r="C129" s="22" t="s">
        <v>151</v>
      </c>
      <c r="D129" s="85">
        <v>17</v>
      </c>
      <c r="E129" s="27">
        <v>0</v>
      </c>
      <c r="F129" s="98">
        <f t="shared" si="14"/>
        <v>0</v>
      </c>
    </row>
    <row r="130" spans="1:6" x14ac:dyDescent="0.35">
      <c r="A130" s="26"/>
      <c r="B130" s="26"/>
      <c r="C130" s="22" t="s">
        <v>152</v>
      </c>
      <c r="D130" s="85">
        <v>30</v>
      </c>
      <c r="E130" s="27">
        <v>0</v>
      </c>
      <c r="F130" s="98">
        <f>D130*E130</f>
        <v>0</v>
      </c>
    </row>
    <row r="131" spans="1:6" s="33" customFormat="1" ht="23" x14ac:dyDescent="0.45">
      <c r="A131" s="77"/>
      <c r="B131" s="77"/>
      <c r="C131" s="92" t="s">
        <v>8</v>
      </c>
      <c r="D131" s="86"/>
      <c r="E131" s="19">
        <f>SUM(E132:E132)</f>
        <v>0</v>
      </c>
      <c r="F131" s="86">
        <f>SUM(F132:F132)</f>
        <v>0</v>
      </c>
    </row>
    <row r="132" spans="1:6" ht="32" x14ac:dyDescent="0.35">
      <c r="A132" s="21"/>
      <c r="B132" s="21"/>
      <c r="C132" s="94" t="s">
        <v>9</v>
      </c>
      <c r="D132" s="89">
        <v>30</v>
      </c>
      <c r="E132" s="31">
        <v>0</v>
      </c>
      <c r="F132" s="101">
        <f>D132*E132</f>
        <v>0</v>
      </c>
    </row>
  </sheetData>
  <sheetProtection algorithmName="SHA-512" hashValue="Tp9w1HOig7lro9KMWbpfFWAGrSJwYPfpu6UIMepaBqapDuuveLPJx/qMQ2o5LWhpO7KlHigjGUcNsIscpFdYsQ==" saltValue="qMWGjGoegbucRVzKOQDJQw==" spinCount="100000" sheet="1" selectLockedCells="1"/>
  <protectedRanges>
    <protectedRange sqref="E132" name="Plage13"/>
    <protectedRange sqref="E125:E130" name="Plage12"/>
    <protectedRange sqref="E121:E123" name="Plage11"/>
    <protectedRange sqref="E107:E114" name="Plage10"/>
    <protectedRange sqref="E95:E100" name="Plage9"/>
    <protectedRange sqref="E76:E90" name="Plage8"/>
    <protectedRange sqref="E62:E73" name="Plage7"/>
    <protectedRange sqref="E74 E46:E60" name="Plage6"/>
    <protectedRange sqref="E39:E42" name="Plage5"/>
    <protectedRange sqref="E30 E44 E35 E32:E33 E37" name="Plage4"/>
    <protectedRange sqref="E17:E28" name="Plage3"/>
    <protectedRange sqref="E3:E9" name="Plage2"/>
    <protectedRange sqref="C3:C9" name="Plage1"/>
    <protectedRange sqref="E31" name="Plage4_1"/>
    <protectedRange sqref="E36" name="Plage4_2"/>
    <protectedRange sqref="E43" name="Plage5_1"/>
  </protectedRanges>
  <mergeCells count="4">
    <mergeCell ref="A114:B114"/>
    <mergeCell ref="D11:E11"/>
    <mergeCell ref="D12:E12"/>
    <mergeCell ref="A16:B16"/>
  </mergeCells>
  <phoneticPr fontId="1" type="noConversion"/>
  <printOptions horizontalCentered="1"/>
  <pageMargins left="0.82677165354330717" right="0.55118110236220474" top="1.0629921259842521" bottom="0.19685039370078741" header="0.31496062992125984" footer="0.35433070866141736"/>
  <pageSetup paperSize="9" scale="60" fitToHeight="2" orientation="portrait" r:id="rId1"/>
  <headerFooter>
    <oddHeader>&amp;L
&amp;C&amp;"Century Gothic,Standard"&amp;12Short term-List of items 
&amp;R&amp;G</oddHeader>
    <oddFooter>&amp;C&amp;"Century Gothic,Normal"Pisler Furniture Rental GmbH&amp;R&amp;P/&amp;N</oddFooter>
  </headerFooter>
  <rowBreaks count="1" manualBreakCount="1">
    <brk id="60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view="pageLayout" topLeftCell="A13" zoomScale="68" zoomScaleNormal="100" zoomScalePageLayoutView="68" workbookViewId="0">
      <selection activeCell="G25" sqref="G25"/>
    </sheetView>
  </sheetViews>
  <sheetFormatPr baseColWidth="10" defaultRowHeight="15" x14ac:dyDescent="0.3"/>
  <cols>
    <col min="1" max="1" width="22.61328125" style="12" customWidth="1"/>
    <col min="2" max="2" width="25.07421875" style="12" customWidth="1"/>
    <col min="3" max="3" width="19.15234375" style="12" customWidth="1"/>
    <col min="4" max="4" width="16.07421875" style="12" customWidth="1"/>
    <col min="5" max="5" width="15.69140625" style="12" customWidth="1"/>
    <col min="6" max="6" width="15" style="12" customWidth="1"/>
    <col min="7" max="7" width="10.921875" style="12" customWidth="1"/>
  </cols>
  <sheetData>
    <row r="1" spans="1:7" ht="16" x14ac:dyDescent="0.35">
      <c r="A1" s="1"/>
      <c r="B1" s="1"/>
      <c r="C1" s="1"/>
      <c r="D1" s="4" t="str">
        <f>'List of items'!E3</f>
        <v>xxxxx</v>
      </c>
      <c r="E1" s="4"/>
      <c r="F1" s="4"/>
      <c r="G1" s="1"/>
    </row>
    <row r="2" spans="1:7" ht="16" x14ac:dyDescent="0.35">
      <c r="A2" s="1"/>
      <c r="B2" s="1"/>
      <c r="C2" s="1"/>
      <c r="D2" s="4" t="str">
        <f>'List of items'!E4</f>
        <v>xxxxx</v>
      </c>
      <c r="E2" s="4"/>
      <c r="F2" s="4"/>
      <c r="G2" s="1"/>
    </row>
    <row r="3" spans="1:7" ht="16" x14ac:dyDescent="0.35">
      <c r="A3" s="1"/>
      <c r="B3" s="1"/>
      <c r="C3" s="1"/>
      <c r="D3" s="4" t="str">
        <f>'List of items'!E5</f>
        <v>xxxxx</v>
      </c>
      <c r="E3" s="4"/>
      <c r="F3" s="4"/>
      <c r="G3" s="1"/>
    </row>
    <row r="4" spans="1:7" ht="16" x14ac:dyDescent="0.35">
      <c r="A4" s="1"/>
      <c r="B4" s="1"/>
      <c r="C4" s="1"/>
      <c r="D4" s="4" t="str">
        <f>'List of items'!E6</f>
        <v>xxxxx</v>
      </c>
      <c r="E4" s="4"/>
      <c r="F4" s="4"/>
      <c r="G4" s="1"/>
    </row>
    <row r="5" spans="1:7" ht="16" x14ac:dyDescent="0.35">
      <c r="A5" s="1"/>
      <c r="B5" s="1"/>
      <c r="C5" s="1"/>
      <c r="D5" s="4" t="str">
        <f>'List of items'!E7</f>
        <v>xxxxx</v>
      </c>
      <c r="E5" s="4"/>
      <c r="F5" s="4"/>
      <c r="G5" s="1"/>
    </row>
    <row r="6" spans="1:7" ht="16" x14ac:dyDescent="0.35">
      <c r="A6" s="34"/>
      <c r="B6" s="35"/>
      <c r="C6" s="1"/>
      <c r="D6" s="4"/>
      <c r="E6" s="4"/>
      <c r="F6" s="1"/>
      <c r="G6" s="1"/>
    </row>
    <row r="7" spans="1:7" ht="16" x14ac:dyDescent="0.35">
      <c r="A7" s="34"/>
      <c r="B7" s="35"/>
      <c r="C7" s="1"/>
      <c r="D7" s="4" t="str">
        <f>'List of items'!E9</f>
        <v>xxxxx</v>
      </c>
      <c r="E7" s="4"/>
      <c r="F7" s="1"/>
      <c r="G7" s="1"/>
    </row>
    <row r="8" spans="1:7" ht="16" x14ac:dyDescent="0.35">
      <c r="A8" s="34"/>
      <c r="B8" s="35"/>
      <c r="C8" s="1"/>
      <c r="D8" s="1"/>
      <c r="E8" s="1"/>
      <c r="F8" s="1"/>
      <c r="G8" s="1"/>
    </row>
    <row r="9" spans="1:7" ht="16" x14ac:dyDescent="0.35">
      <c r="A9" s="34"/>
      <c r="B9" s="35"/>
      <c r="C9" s="1"/>
      <c r="D9" s="1"/>
      <c r="E9" s="1"/>
      <c r="F9" s="1"/>
      <c r="G9" s="1"/>
    </row>
    <row r="10" spans="1:7" ht="16" x14ac:dyDescent="0.35">
      <c r="A10" s="1"/>
      <c r="B10" s="1"/>
      <c r="C10" s="1"/>
      <c r="D10" s="13" t="s">
        <v>71</v>
      </c>
      <c r="E10" s="36">
        <f ca="1">TODAY()</f>
        <v>43200</v>
      </c>
      <c r="F10" s="1"/>
      <c r="G10" s="1"/>
    </row>
    <row r="11" spans="1:7" ht="16" x14ac:dyDescent="0.35">
      <c r="A11" s="1"/>
      <c r="B11" s="1"/>
      <c r="C11" s="1"/>
      <c r="D11" s="13"/>
      <c r="E11" s="36"/>
      <c r="F11" s="1"/>
      <c r="G11" s="1"/>
    </row>
    <row r="12" spans="1:7" ht="77.400000000000006" customHeight="1" x14ac:dyDescent="0.35">
      <c r="A12" s="1"/>
      <c r="B12" s="1"/>
      <c r="C12" s="1"/>
      <c r="D12" s="13"/>
      <c r="F12" s="1"/>
      <c r="G12" s="1"/>
    </row>
    <row r="13" spans="1:7" ht="16" x14ac:dyDescent="0.35">
      <c r="A13" s="1"/>
      <c r="B13" s="1"/>
      <c r="C13" s="1"/>
      <c r="D13" s="1"/>
      <c r="E13" s="1"/>
      <c r="F13" s="1"/>
      <c r="G13" s="1"/>
    </row>
    <row r="14" spans="1:7" ht="16" x14ac:dyDescent="0.35">
      <c r="A14" s="37" t="s">
        <v>41</v>
      </c>
      <c r="B14" s="38" t="e">
        <f>'List of items'!B1&amp;"-"&amp;MONTH(B21)&amp;"-"&amp;YEAR(B21)</f>
        <v>#VALUE!</v>
      </c>
      <c r="C14" s="1"/>
      <c r="D14" s="1"/>
      <c r="E14" s="1"/>
      <c r="F14" s="1"/>
      <c r="G14" s="1"/>
    </row>
    <row r="15" spans="1:7" ht="16" x14ac:dyDescent="0.35">
      <c r="A15" s="37"/>
      <c r="B15" s="4"/>
      <c r="C15" s="1"/>
      <c r="D15" s="1"/>
      <c r="E15" s="1"/>
      <c r="F15" s="1"/>
      <c r="G15" s="1"/>
    </row>
    <row r="16" spans="1:7" ht="16" x14ac:dyDescent="0.35">
      <c r="A16" s="37" t="s">
        <v>42</v>
      </c>
      <c r="B16" s="141" t="str">
        <f>'List of items'!C3&amp;" ,"&amp;'List of items'!C4</f>
        <v>xxxxxxx ,xxxxxxx</v>
      </c>
      <c r="C16" s="141"/>
      <c r="D16" s="141"/>
      <c r="E16" s="141"/>
      <c r="F16" s="141"/>
      <c r="G16" s="141"/>
    </row>
    <row r="17" spans="1:7" ht="16" x14ac:dyDescent="0.35">
      <c r="A17" s="1"/>
      <c r="B17" s="1"/>
      <c r="C17" s="1"/>
      <c r="D17" s="1"/>
      <c r="E17" s="1"/>
      <c r="F17" s="1"/>
      <c r="G17" s="1"/>
    </row>
    <row r="18" spans="1:7" ht="32" x14ac:dyDescent="0.35">
      <c r="A18" s="10" t="s">
        <v>43</v>
      </c>
      <c r="B18" s="10"/>
      <c r="C18" s="10"/>
      <c r="D18" s="10"/>
      <c r="E18" s="11" t="s">
        <v>44</v>
      </c>
      <c r="F18" s="11" t="s">
        <v>45</v>
      </c>
      <c r="G18" s="59" t="s">
        <v>46</v>
      </c>
    </row>
    <row r="19" spans="1:7" ht="16" x14ac:dyDescent="0.35">
      <c r="A19" s="1"/>
      <c r="B19" s="1"/>
      <c r="C19" s="1"/>
      <c r="D19" s="1"/>
      <c r="E19" s="39"/>
      <c r="F19" s="1"/>
      <c r="G19" s="60"/>
    </row>
    <row r="20" spans="1:7" ht="16" x14ac:dyDescent="0.35">
      <c r="A20" s="37" t="s">
        <v>47</v>
      </c>
      <c r="B20" s="40"/>
      <c r="C20" s="1"/>
      <c r="D20" s="1"/>
      <c r="E20" s="41"/>
      <c r="F20" s="1"/>
      <c r="G20" s="60"/>
    </row>
    <row r="21" spans="1:7" ht="16" x14ac:dyDescent="0.35">
      <c r="A21" s="37"/>
      <c r="B21" s="42" t="str">
        <f>'List of items'!C5</f>
        <v>xxxxxxx</v>
      </c>
      <c r="C21" s="43" t="s">
        <v>72</v>
      </c>
      <c r="D21" s="44" t="e">
        <f>DATE(YEAR(B21),MONTH(B21)+1,DAY(B21))</f>
        <v>#VALUE!</v>
      </c>
      <c r="E21" s="45">
        <f>'List of items'!F12</f>
        <v>0</v>
      </c>
      <c r="F21" s="46"/>
      <c r="G21" s="60">
        <f>E21</f>
        <v>0</v>
      </c>
    </row>
    <row r="22" spans="1:7" ht="16" x14ac:dyDescent="0.35">
      <c r="A22" s="37"/>
      <c r="B22" s="44"/>
      <c r="C22" s="43"/>
      <c r="D22" s="44"/>
      <c r="E22" s="45"/>
      <c r="F22" s="46"/>
      <c r="G22" s="60"/>
    </row>
    <row r="23" spans="1:7" ht="16" x14ac:dyDescent="0.35">
      <c r="A23" s="37" t="s">
        <v>48</v>
      </c>
      <c r="B23" s="44"/>
      <c r="C23" s="43"/>
      <c r="D23" s="44"/>
      <c r="E23" s="45"/>
      <c r="F23" s="46"/>
      <c r="G23" s="60"/>
    </row>
    <row r="24" spans="1:7" ht="16" x14ac:dyDescent="0.35">
      <c r="A24" s="37"/>
      <c r="B24" s="44" t="s">
        <v>49</v>
      </c>
      <c r="C24" s="43"/>
      <c r="D24" s="44"/>
      <c r="E24" s="45"/>
      <c r="F24" s="46"/>
      <c r="G24" s="60">
        <f>G21/2</f>
        <v>0</v>
      </c>
    </row>
    <row r="25" spans="1:7" ht="16" x14ac:dyDescent="0.35">
      <c r="A25" s="37"/>
      <c r="B25" s="44"/>
      <c r="C25" s="43"/>
      <c r="D25" s="44"/>
      <c r="E25" s="45"/>
      <c r="F25" s="46"/>
      <c r="G25" s="60"/>
    </row>
    <row r="26" spans="1:7" ht="16" x14ac:dyDescent="0.35">
      <c r="A26" s="1"/>
      <c r="B26" s="1"/>
      <c r="C26" s="1"/>
      <c r="D26" s="1"/>
      <c r="E26" s="1"/>
      <c r="F26" s="1"/>
      <c r="G26" s="60"/>
    </row>
    <row r="27" spans="1:7" ht="16" x14ac:dyDescent="0.35">
      <c r="A27" s="47" t="s">
        <v>50</v>
      </c>
      <c r="B27" s="47"/>
      <c r="C27" s="47"/>
      <c r="D27" s="47"/>
      <c r="E27" s="10"/>
      <c r="F27" s="48"/>
      <c r="G27" s="48">
        <f>SUM(G21:G25)</f>
        <v>0</v>
      </c>
    </row>
    <row r="28" spans="1:7" ht="16" x14ac:dyDescent="0.35">
      <c r="A28" s="49" t="s">
        <v>51</v>
      </c>
      <c r="B28" s="50">
        <v>7.6999999999999999E-2</v>
      </c>
      <c r="C28" s="49"/>
      <c r="D28" s="49"/>
      <c r="E28" s="51"/>
      <c r="F28" s="52"/>
      <c r="G28" s="52">
        <f>G27*B28</f>
        <v>0</v>
      </c>
    </row>
    <row r="29" spans="1:7" ht="16" x14ac:dyDescent="0.35">
      <c r="A29" s="4" t="s">
        <v>52</v>
      </c>
      <c r="B29" s="4"/>
      <c r="C29" s="4"/>
      <c r="D29" s="4"/>
      <c r="E29" s="1"/>
      <c r="F29" s="53"/>
      <c r="G29" s="53">
        <f>G27+G28</f>
        <v>0</v>
      </c>
    </row>
    <row r="30" spans="1:7" ht="16" x14ac:dyDescent="0.35">
      <c r="A30" s="1"/>
      <c r="B30" s="1"/>
      <c r="C30" s="1"/>
      <c r="D30" s="1"/>
      <c r="E30" s="39"/>
      <c r="F30" s="1"/>
      <c r="G30" s="60"/>
    </row>
    <row r="31" spans="1:7" ht="16" x14ac:dyDescent="0.35">
      <c r="A31" s="1"/>
      <c r="B31" s="1"/>
      <c r="C31" s="1"/>
      <c r="D31" s="1"/>
      <c r="E31" s="1"/>
      <c r="F31" s="1"/>
      <c r="G31" s="60"/>
    </row>
    <row r="32" spans="1:7" ht="16" x14ac:dyDescent="0.35">
      <c r="A32" s="1"/>
      <c r="B32" s="1"/>
      <c r="C32" s="1"/>
      <c r="D32" s="1"/>
      <c r="E32" s="1"/>
      <c r="F32" s="1"/>
      <c r="G32" s="1"/>
    </row>
    <row r="33" spans="1:7" ht="16" x14ac:dyDescent="0.35">
      <c r="A33" s="54" t="s">
        <v>53</v>
      </c>
      <c r="B33" s="1" t="s">
        <v>121</v>
      </c>
      <c r="C33" s="1"/>
      <c r="D33" s="1"/>
      <c r="E33" s="1"/>
      <c r="F33" s="1"/>
      <c r="G33" s="1"/>
    </row>
    <row r="34" spans="1:7" ht="16" x14ac:dyDescent="0.35">
      <c r="A34" s="1"/>
      <c r="B34" s="1"/>
      <c r="C34" s="1"/>
      <c r="D34" s="1"/>
      <c r="E34" s="1"/>
      <c r="F34" s="1"/>
      <c r="G34" s="1"/>
    </row>
    <row r="35" spans="1:7" ht="16" x14ac:dyDescent="0.35">
      <c r="A35" s="54" t="s">
        <v>54</v>
      </c>
      <c r="B35" s="4" t="s">
        <v>55</v>
      </c>
      <c r="C35" s="4"/>
      <c r="D35" s="1"/>
      <c r="E35" s="1"/>
      <c r="F35" s="1"/>
      <c r="G35" s="1"/>
    </row>
    <row r="36" spans="1:7" ht="16" x14ac:dyDescent="0.35">
      <c r="A36" s="54"/>
      <c r="B36" s="54" t="s">
        <v>56</v>
      </c>
      <c r="C36" s="1" t="s">
        <v>57</v>
      </c>
      <c r="D36" s="1"/>
      <c r="E36" s="1"/>
      <c r="F36" s="1"/>
      <c r="G36" s="1"/>
    </row>
    <row r="37" spans="1:7" ht="16" x14ac:dyDescent="0.35">
      <c r="A37" s="1"/>
      <c r="B37" s="54" t="s">
        <v>58</v>
      </c>
      <c r="C37" s="1" t="s">
        <v>59</v>
      </c>
      <c r="D37" s="1"/>
      <c r="E37" s="1"/>
      <c r="F37" s="1"/>
      <c r="G37" s="1"/>
    </row>
    <row r="38" spans="1:7" ht="16" x14ac:dyDescent="0.35">
      <c r="A38" s="1"/>
      <c r="B38" s="54" t="s">
        <v>60</v>
      </c>
      <c r="C38" s="1" t="s">
        <v>61</v>
      </c>
      <c r="D38" s="1"/>
      <c r="E38" s="1"/>
      <c r="F38" s="1"/>
      <c r="G38" s="1"/>
    </row>
    <row r="39" spans="1:7" ht="16" x14ac:dyDescent="0.35">
      <c r="A39" s="1"/>
      <c r="B39" s="54" t="s">
        <v>62</v>
      </c>
      <c r="C39" s="13">
        <v>9000</v>
      </c>
      <c r="D39" s="1"/>
      <c r="E39" s="1"/>
      <c r="F39" s="1"/>
      <c r="G39" s="1"/>
    </row>
    <row r="40" spans="1:7" ht="16" x14ac:dyDescent="0.35">
      <c r="A40" s="1"/>
      <c r="B40" s="54" t="s">
        <v>63</v>
      </c>
      <c r="C40" s="1" t="s">
        <v>64</v>
      </c>
      <c r="D40" s="1"/>
      <c r="E40" s="1"/>
      <c r="F40" s="1"/>
      <c r="G40" s="1"/>
    </row>
  </sheetData>
  <mergeCells count="1">
    <mergeCell ref="B16:G16"/>
  </mergeCells>
  <pageMargins left="0.70866141732283472" right="0.70866141732283472" top="1.8529411764705883" bottom="0.74803149606299213" header="0.39370078740157483" footer="0.31496062992125984"/>
  <pageSetup paperSize="9" scale="62" orientation="portrait" r:id="rId1"/>
  <headerFooter>
    <oddHeader>&amp;L&amp;"Century Gothic,Standard"&amp;12Pisler Furniture Rental GmbH
Birkenstrasse 29- 8134 Adliswil 
Phone: + 41 (0)43 377 96 43 
email: info@event-furniture.ch 
Menber of Swiss Association of Relocation Agents
&amp;G&amp;R&amp;G</oddHeader>
    <oddFooter>&amp;C&amp;"Century Gothic,Gras"&amp;12Pisler Furniture Rental GmbH&amp;R&amp;"Verdana,Gras"&amp;12&amp;P/&amp;N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2"/>
  <sheetViews>
    <sheetView view="pageLayout" topLeftCell="A10" zoomScale="66" zoomScaleNormal="66" zoomScalePageLayoutView="66" workbookViewId="0">
      <selection activeCell="G22" sqref="G22"/>
    </sheetView>
  </sheetViews>
  <sheetFormatPr baseColWidth="10" defaultRowHeight="15" x14ac:dyDescent="0.3"/>
  <cols>
    <col min="1" max="1" width="30.4609375" style="12" customWidth="1"/>
    <col min="2" max="2" width="29.69140625" style="12" customWidth="1"/>
    <col min="3" max="3" width="10.921875" style="12"/>
    <col min="4" max="4" width="15.4609375" style="12" customWidth="1"/>
    <col min="5" max="5" width="15.07421875" style="12" customWidth="1"/>
    <col min="6" max="6" width="10.921875" style="12"/>
    <col min="7" max="7" width="19" style="12" customWidth="1"/>
  </cols>
  <sheetData>
    <row r="1" spans="1:7" ht="16" x14ac:dyDescent="0.35">
      <c r="A1" s="1"/>
      <c r="B1" s="1"/>
      <c r="C1" s="1"/>
      <c r="D1" s="4" t="str">
        <f>'List of items'!E3</f>
        <v>xxxxx</v>
      </c>
      <c r="E1" s="4"/>
      <c r="F1" s="4"/>
      <c r="G1" s="1"/>
    </row>
    <row r="2" spans="1:7" ht="16" x14ac:dyDescent="0.35">
      <c r="A2" s="1"/>
      <c r="B2" s="1"/>
      <c r="C2" s="1"/>
      <c r="D2" s="4" t="str">
        <f>'List of items'!E5</f>
        <v>xxxxx</v>
      </c>
      <c r="E2" s="4"/>
      <c r="F2" s="4"/>
      <c r="G2" s="1"/>
    </row>
    <row r="3" spans="1:7" ht="16" x14ac:dyDescent="0.35">
      <c r="A3" s="1"/>
      <c r="B3" s="1"/>
      <c r="C3" s="1"/>
      <c r="D3" s="4" t="str">
        <f>'List of items'!E6</f>
        <v>xxxxx</v>
      </c>
      <c r="E3" s="4"/>
      <c r="F3" s="4"/>
      <c r="G3" s="1"/>
    </row>
    <row r="4" spans="1:7" ht="16" x14ac:dyDescent="0.35">
      <c r="A4" s="1"/>
      <c r="B4" s="1"/>
      <c r="C4" s="1"/>
      <c r="D4" s="4" t="str">
        <f>'List of items'!E7</f>
        <v>xxxxx</v>
      </c>
      <c r="E4" s="4"/>
      <c r="F4" s="4"/>
      <c r="G4" s="1"/>
    </row>
    <row r="5" spans="1:7" ht="16" x14ac:dyDescent="0.35">
      <c r="A5" s="34"/>
      <c r="B5" s="35"/>
      <c r="C5" s="1"/>
      <c r="D5" s="4"/>
      <c r="E5" s="4"/>
      <c r="F5" s="1"/>
      <c r="G5" s="1"/>
    </row>
    <row r="6" spans="1:7" ht="16" x14ac:dyDescent="0.35">
      <c r="A6" s="34"/>
      <c r="B6" s="35"/>
      <c r="C6" s="1"/>
      <c r="D6" s="4" t="str">
        <f>'List of items'!E9</f>
        <v>xxxxx</v>
      </c>
      <c r="E6" s="4"/>
      <c r="F6" s="1"/>
      <c r="G6" s="1"/>
    </row>
    <row r="7" spans="1:7" ht="16" x14ac:dyDescent="0.35">
      <c r="A7" s="34"/>
      <c r="B7" s="35"/>
      <c r="C7" s="1"/>
      <c r="D7" s="1"/>
      <c r="E7" s="1"/>
      <c r="F7" s="1"/>
      <c r="G7" s="1"/>
    </row>
    <row r="8" spans="1:7" ht="16" x14ac:dyDescent="0.35">
      <c r="A8" s="34"/>
      <c r="B8" s="35"/>
      <c r="C8" s="1"/>
      <c r="D8" s="1"/>
      <c r="E8" s="1"/>
      <c r="F8" s="1"/>
      <c r="G8" s="1"/>
    </row>
    <row r="9" spans="1:7" ht="16" x14ac:dyDescent="0.35">
      <c r="A9" s="34"/>
      <c r="B9" s="35"/>
      <c r="C9" s="1"/>
      <c r="D9" s="1"/>
      <c r="E9" s="1"/>
      <c r="F9" s="1"/>
      <c r="G9" s="1"/>
    </row>
    <row r="10" spans="1:7" ht="16" x14ac:dyDescent="0.35">
      <c r="A10" s="1"/>
      <c r="B10" s="1"/>
      <c r="C10" s="1"/>
      <c r="D10" s="13" t="s">
        <v>71</v>
      </c>
      <c r="E10" s="61"/>
      <c r="F10" s="1"/>
      <c r="G10" s="1"/>
    </row>
    <row r="11" spans="1:7" ht="16" x14ac:dyDescent="0.35">
      <c r="A11" s="1"/>
      <c r="B11" s="1"/>
      <c r="C11" s="1"/>
      <c r="D11" s="13"/>
      <c r="E11" s="61"/>
      <c r="F11" s="1"/>
      <c r="G11" s="1"/>
    </row>
    <row r="12" spans="1:7" ht="16" x14ac:dyDescent="0.35">
      <c r="A12" s="1"/>
      <c r="B12" s="1"/>
      <c r="C12" s="1"/>
      <c r="D12" s="13"/>
      <c r="E12" s="61"/>
      <c r="F12" s="1"/>
      <c r="G12" s="1"/>
    </row>
    <row r="13" spans="1:7" ht="94.75" customHeight="1" x14ac:dyDescent="0.35">
      <c r="A13" s="1"/>
      <c r="B13" s="1"/>
      <c r="C13" s="1"/>
      <c r="D13" s="13"/>
      <c r="E13" s="1"/>
      <c r="F13" s="1"/>
      <c r="G13" s="1"/>
    </row>
    <row r="14" spans="1:7" ht="16" x14ac:dyDescent="0.35">
      <c r="A14" s="1"/>
      <c r="B14" s="1"/>
      <c r="C14" s="1"/>
      <c r="D14" s="1"/>
      <c r="E14" s="1"/>
      <c r="F14" s="1"/>
      <c r="G14" s="1"/>
    </row>
    <row r="15" spans="1:7" ht="16" x14ac:dyDescent="0.35">
      <c r="A15" s="37" t="s">
        <v>73</v>
      </c>
      <c r="B15" s="38" t="e">
        <f>'List of items'!B1&amp;"-"&amp;MONTH(B22)&amp;"-"&amp;YEAR(B22)</f>
        <v>#VALUE!</v>
      </c>
      <c r="C15" s="1"/>
      <c r="D15" s="1"/>
      <c r="E15" s="1"/>
      <c r="F15" s="1"/>
      <c r="G15" s="1"/>
    </row>
    <row r="16" spans="1:7" ht="16" x14ac:dyDescent="0.35">
      <c r="A16" s="37"/>
      <c r="B16" s="4"/>
      <c r="C16" s="1"/>
      <c r="D16" s="1"/>
      <c r="E16" s="1"/>
      <c r="F16" s="1"/>
      <c r="G16" s="1"/>
    </row>
    <row r="17" spans="1:7" ht="16" x14ac:dyDescent="0.35">
      <c r="A17" s="37" t="s">
        <v>42</v>
      </c>
      <c r="B17" s="141" t="str">
        <f>'List of items'!C3&amp;" ,"&amp;'List of items'!C4</f>
        <v>xxxxxxx ,xxxxxxx</v>
      </c>
      <c r="C17" s="141"/>
      <c r="D17" s="141"/>
      <c r="E17" s="141"/>
      <c r="F17" s="141"/>
      <c r="G17" s="141"/>
    </row>
    <row r="18" spans="1:7" ht="16" x14ac:dyDescent="0.35">
      <c r="A18" s="1"/>
      <c r="B18" s="1"/>
      <c r="C18" s="1"/>
      <c r="D18" s="1"/>
      <c r="E18" s="1"/>
      <c r="F18" s="1"/>
      <c r="G18" s="1"/>
    </row>
    <row r="19" spans="1:7" ht="32" x14ac:dyDescent="0.35">
      <c r="A19" s="10" t="s">
        <v>43</v>
      </c>
      <c r="B19" s="10"/>
      <c r="C19" s="10"/>
      <c r="D19" s="10"/>
      <c r="E19" s="11" t="s">
        <v>44</v>
      </c>
      <c r="F19" s="11" t="s">
        <v>45</v>
      </c>
      <c r="G19" s="11" t="s">
        <v>46</v>
      </c>
    </row>
    <row r="20" spans="1:7" ht="16" x14ac:dyDescent="0.35">
      <c r="A20" s="1"/>
      <c r="B20" s="1"/>
      <c r="C20" s="1"/>
      <c r="D20" s="1"/>
      <c r="E20" s="39"/>
      <c r="F20" s="1"/>
      <c r="G20" s="1"/>
    </row>
    <row r="21" spans="1:7" ht="16" x14ac:dyDescent="0.35">
      <c r="A21" s="37" t="s">
        <v>47</v>
      </c>
      <c r="B21" s="40"/>
      <c r="C21" s="1"/>
      <c r="D21" s="1"/>
      <c r="E21" s="41"/>
      <c r="F21" s="1"/>
      <c r="G21" s="1"/>
    </row>
    <row r="22" spans="1:7" ht="16" x14ac:dyDescent="0.35">
      <c r="A22" s="37"/>
      <c r="B22" s="42" t="str">
        <f>'List of items'!C5</f>
        <v>xxxxxxx</v>
      </c>
      <c r="C22" s="43" t="s">
        <v>72</v>
      </c>
      <c r="D22" s="44" t="e">
        <f>DATE(YEAR(B22), MONTH(B22)+1, DAY(B22))</f>
        <v>#VALUE!</v>
      </c>
      <c r="E22" s="45">
        <f>'List of items'!F12</f>
        <v>0</v>
      </c>
      <c r="F22" s="46"/>
      <c r="G22" s="112">
        <f>E22</f>
        <v>0</v>
      </c>
    </row>
    <row r="23" spans="1:7" ht="16" x14ac:dyDescent="0.35">
      <c r="A23" s="37"/>
      <c r="B23" s="44"/>
      <c r="C23" s="43"/>
      <c r="D23" s="44"/>
      <c r="E23" s="45"/>
      <c r="F23" s="46"/>
      <c r="G23" s="45"/>
    </row>
    <row r="24" spans="1:7" ht="16" x14ac:dyDescent="0.35">
      <c r="A24" s="37" t="s">
        <v>48</v>
      </c>
      <c r="B24" s="44"/>
      <c r="C24" s="43"/>
      <c r="D24" s="44"/>
      <c r="E24" s="45"/>
      <c r="F24" s="46"/>
      <c r="G24" s="45"/>
    </row>
    <row r="25" spans="1:7" ht="16" x14ac:dyDescent="0.35">
      <c r="A25" s="37"/>
      <c r="B25" s="44" t="s">
        <v>49</v>
      </c>
      <c r="C25" s="43"/>
      <c r="D25" s="44"/>
      <c r="E25" s="45"/>
      <c r="F25" s="46"/>
      <c r="G25" s="112">
        <f>G22/2</f>
        <v>0</v>
      </c>
    </row>
    <row r="26" spans="1:7" ht="16" x14ac:dyDescent="0.35">
      <c r="A26" s="37"/>
      <c r="B26" s="44"/>
      <c r="C26" s="43"/>
      <c r="D26" s="44"/>
      <c r="E26" s="45"/>
      <c r="F26" s="46"/>
      <c r="G26" s="45"/>
    </row>
    <row r="27" spans="1:7" ht="16" x14ac:dyDescent="0.35">
      <c r="A27" s="1"/>
      <c r="B27" s="1"/>
      <c r="C27" s="1"/>
      <c r="D27" s="1"/>
      <c r="E27" s="1"/>
      <c r="F27" s="1"/>
      <c r="G27" s="55"/>
    </row>
    <row r="28" spans="1:7" ht="16" x14ac:dyDescent="0.35">
      <c r="A28" s="47" t="s">
        <v>50</v>
      </c>
      <c r="B28" s="47"/>
      <c r="C28" s="47"/>
      <c r="D28" s="47"/>
      <c r="E28" s="10"/>
      <c r="F28" s="48"/>
      <c r="G28" s="56">
        <f>SUM(G22:G26)</f>
        <v>0</v>
      </c>
    </row>
    <row r="29" spans="1:7" ht="16" x14ac:dyDescent="0.35">
      <c r="A29" s="49" t="s">
        <v>51</v>
      </c>
      <c r="B29" s="50">
        <v>7.6999999999999999E-2</v>
      </c>
      <c r="C29" s="49"/>
      <c r="D29" s="49"/>
      <c r="E29" s="51"/>
      <c r="F29" s="52"/>
      <c r="G29" s="57">
        <f>G28*B29</f>
        <v>0</v>
      </c>
    </row>
    <row r="30" spans="1:7" ht="16" x14ac:dyDescent="0.35">
      <c r="A30" s="4" t="s">
        <v>52</v>
      </c>
      <c r="B30" s="4"/>
      <c r="C30" s="4"/>
      <c r="D30" s="4"/>
      <c r="E30" s="1"/>
      <c r="F30" s="53"/>
      <c r="G30" s="58">
        <f>G28+G29</f>
        <v>0</v>
      </c>
    </row>
    <row r="31" spans="1:7" ht="16" x14ac:dyDescent="0.35">
      <c r="A31" s="4"/>
      <c r="B31" s="4"/>
      <c r="C31" s="4"/>
      <c r="D31" s="4"/>
      <c r="E31" s="1"/>
      <c r="F31" s="53"/>
      <c r="G31" s="58"/>
    </row>
    <row r="32" spans="1:7" ht="16" x14ac:dyDescent="0.35">
      <c r="A32" s="1"/>
      <c r="B32" s="1"/>
      <c r="C32" s="1"/>
      <c r="D32" s="1"/>
      <c r="E32" s="39"/>
      <c r="F32" s="1"/>
      <c r="G32" s="1"/>
    </row>
    <row r="33" spans="1:7" ht="16" x14ac:dyDescent="0.35">
      <c r="A33" s="1"/>
      <c r="B33" s="1"/>
      <c r="C33" s="1"/>
      <c r="D33" s="1"/>
      <c r="E33" s="1"/>
      <c r="F33" s="1"/>
      <c r="G33" s="1"/>
    </row>
    <row r="34" spans="1:7" ht="16" x14ac:dyDescent="0.35">
      <c r="A34" s="1"/>
      <c r="B34" s="1"/>
      <c r="C34" s="1"/>
      <c r="D34" s="1"/>
      <c r="E34" s="1"/>
      <c r="F34" s="1"/>
      <c r="G34" s="1"/>
    </row>
    <row r="35" spans="1:7" ht="16" x14ac:dyDescent="0.35">
      <c r="A35" s="54" t="s">
        <v>53</v>
      </c>
      <c r="B35" s="1" t="s">
        <v>121</v>
      </c>
      <c r="C35" s="1"/>
      <c r="D35" s="1"/>
      <c r="E35" s="1"/>
      <c r="F35" s="1"/>
      <c r="G35" s="1"/>
    </row>
    <row r="36" spans="1:7" ht="16" x14ac:dyDescent="0.35">
      <c r="A36" s="1"/>
      <c r="B36" s="1"/>
      <c r="C36" s="1"/>
      <c r="D36" s="1"/>
      <c r="E36" s="1"/>
      <c r="F36" s="1"/>
      <c r="G36" s="1"/>
    </row>
    <row r="37" spans="1:7" ht="16" x14ac:dyDescent="0.35">
      <c r="A37" s="54" t="s">
        <v>54</v>
      </c>
      <c r="B37" s="4" t="s">
        <v>55</v>
      </c>
      <c r="C37" s="4"/>
      <c r="D37" s="1"/>
      <c r="E37" s="1"/>
      <c r="F37" s="1"/>
      <c r="G37" s="1"/>
    </row>
    <row r="38" spans="1:7" ht="16" x14ac:dyDescent="0.35">
      <c r="A38" s="54"/>
      <c r="B38" s="54" t="s">
        <v>56</v>
      </c>
      <c r="C38" s="1" t="s">
        <v>57</v>
      </c>
      <c r="D38" s="1"/>
      <c r="E38" s="1"/>
      <c r="F38" s="1"/>
      <c r="G38" s="1"/>
    </row>
    <row r="39" spans="1:7" ht="16" x14ac:dyDescent="0.35">
      <c r="A39" s="1"/>
      <c r="B39" s="54" t="s">
        <v>58</v>
      </c>
      <c r="C39" s="1" t="s">
        <v>59</v>
      </c>
      <c r="D39" s="1"/>
      <c r="E39" s="1"/>
      <c r="F39" s="1"/>
      <c r="G39" s="1"/>
    </row>
    <row r="40" spans="1:7" ht="16" x14ac:dyDescent="0.35">
      <c r="A40" s="1"/>
      <c r="B40" s="54" t="s">
        <v>60</v>
      </c>
      <c r="C40" s="1" t="s">
        <v>61</v>
      </c>
      <c r="D40" s="1"/>
      <c r="E40" s="1"/>
      <c r="F40" s="1"/>
      <c r="G40" s="1"/>
    </row>
    <row r="41" spans="1:7" ht="16" x14ac:dyDescent="0.35">
      <c r="A41" s="1"/>
      <c r="B41" s="54" t="s">
        <v>62</v>
      </c>
      <c r="C41" s="13">
        <v>9000</v>
      </c>
      <c r="D41" s="1"/>
      <c r="E41" s="1"/>
      <c r="F41" s="1"/>
      <c r="G41" s="1"/>
    </row>
    <row r="42" spans="1:7" ht="16" x14ac:dyDescent="0.35">
      <c r="A42" s="1"/>
      <c r="B42" s="54" t="s">
        <v>63</v>
      </c>
      <c r="C42" s="1" t="s">
        <v>64</v>
      </c>
      <c r="D42" s="1"/>
      <c r="E42" s="1"/>
      <c r="F42" s="1"/>
      <c r="G42" s="1"/>
    </row>
  </sheetData>
  <mergeCells count="1">
    <mergeCell ref="B17:G17"/>
  </mergeCells>
  <printOptions horizontalCentered="1"/>
  <pageMargins left="0.70866141732283472" right="0.70866141732283472" top="1.9291338582677167" bottom="0.74803149606299213" header="0.39370078740157483" footer="0.31496062992125984"/>
  <pageSetup paperSize="9" scale="58" orientation="portrait" r:id="rId1"/>
  <headerFooter>
    <oddHeader>&amp;L&amp;"Century Gothic,Standard"&amp;12Pisler Furniture Rental GmbH
Birkenstrasse 29- 8134 Adliswil 
Phone: + 41 (0)43 377 96 43 
email: info@event-furniture.ch 
Menber of Swiss Association of Relocation Agents&amp;10
&amp;G&amp;R&amp;G</oddHeader>
    <oddFooter>&amp;C&amp;"Century Gothic,Gras"&amp;12Pisler Furniture Rental GmbH&amp;R&amp;"Century Gothic,Gras"&amp;12&amp;P/&amp;N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List of items</vt:lpstr>
      <vt:lpstr>Offer</vt:lpstr>
      <vt:lpstr>Invoice 1</vt:lpstr>
      <vt:lpstr>'List of items'!Impression_des_titres</vt:lpstr>
      <vt:lpstr>'Invoice 1'!Zone_d_impression</vt:lpstr>
      <vt:lpstr>'List of items'!Zone_d_impression</vt:lpstr>
      <vt:lpstr>Offer!Zone_d_impression</vt:lpstr>
    </vt:vector>
  </TitlesOfParts>
  <Company>Pisler Furniture Rental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virginiepisler</dc:creator>
  <cp:lastModifiedBy>Virginie</cp:lastModifiedBy>
  <cp:lastPrinted>2022-04-11T15:59:31Z</cp:lastPrinted>
  <dcterms:created xsi:type="dcterms:W3CDTF">2010-04-12T13:56:38Z</dcterms:created>
  <dcterms:modified xsi:type="dcterms:W3CDTF">2022-04-11T16:08:28Z</dcterms:modified>
</cp:coreProperties>
</file>