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rginie\Documents\Furniture Rental\List of items vierges\"/>
    </mc:Choice>
  </mc:AlternateContent>
  <xr:revisionPtr revIDLastSave="0" documentId="13_ncr:1_{794BACDF-E15A-4230-9E30-A284D4CB7D97}" xr6:coauthVersionLast="46" xr6:coauthVersionMax="46" xr10:uidLastSave="{00000000-0000-0000-0000-000000000000}"/>
  <bookViews>
    <workbookView xWindow="1950" yWindow="1950" windowWidth="15180" windowHeight="12675" tabRatio="500" xr2:uid="{00000000-000D-0000-FFFF-FFFF00000000}"/>
  </bookViews>
  <sheets>
    <sheet name="List of items" sheetId="1" r:id="rId1"/>
    <sheet name="Offer" sheetId="4" r:id="rId2"/>
    <sheet name="Invoice 1" sheetId="3" r:id="rId3"/>
  </sheets>
  <definedNames>
    <definedName name="_xlnm.Print_Titles" localSheetId="0">'List of items'!$18:$18</definedName>
    <definedName name="_xlnm.Print_Area" localSheetId="2">'Invoice 1'!$A$1:$G$42</definedName>
    <definedName name="_xlnm.Print_Area" localSheetId="0">'List of items'!$A$1:$G$100</definedName>
    <definedName name="_xlnm.Print_Area" localSheetId="1">Offer!$A$1:$G$42</definedName>
  </definedNames>
  <calcPr calcId="181029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30" i="1"/>
  <c r="F31" i="1"/>
  <c r="F32" i="1"/>
  <c r="F34" i="1"/>
  <c r="F35" i="1"/>
  <c r="F33" i="1" s="1"/>
  <c r="F36" i="1"/>
  <c r="F37" i="1"/>
  <c r="F38" i="1"/>
  <c r="F40" i="1"/>
  <c r="F39" i="1" s="1"/>
  <c r="F41" i="1"/>
  <c r="F42" i="1"/>
  <c r="F43" i="1"/>
  <c r="F44" i="1"/>
  <c r="F45" i="1"/>
  <c r="F46" i="1"/>
  <c r="F48" i="1"/>
  <c r="F49" i="1"/>
  <c r="F47" i="1" s="1"/>
  <c r="F50" i="1"/>
  <c r="F51" i="1"/>
  <c r="F52" i="1"/>
  <c r="F54" i="1"/>
  <c r="F53" i="1" s="1"/>
  <c r="F55" i="1"/>
  <c r="F56" i="1"/>
  <c r="F63" i="1"/>
  <c r="F70" i="1"/>
  <c r="F74" i="1"/>
  <c r="F82" i="1"/>
  <c r="F81" i="1" s="1"/>
  <c r="F83" i="1"/>
  <c r="F84" i="1"/>
  <c r="F85" i="1"/>
  <c r="F91" i="1"/>
  <c r="F96" i="1"/>
  <c r="F95" i="1" s="1"/>
  <c r="F97" i="1"/>
  <c r="F98" i="1"/>
  <c r="F100" i="1"/>
  <c r="F99" i="1" s="1"/>
  <c r="B17" i="4"/>
  <c r="B22" i="3"/>
  <c r="D22" i="3"/>
  <c r="E10" i="4"/>
  <c r="B15" i="4" s="1"/>
  <c r="B15" i="3"/>
  <c r="B17" i="3"/>
  <c r="B22" i="4"/>
  <c r="D22" i="4" s="1"/>
  <c r="D6" i="3"/>
  <c r="D4" i="3"/>
  <c r="D3" i="3"/>
  <c r="D2" i="3"/>
  <c r="D1" i="3"/>
  <c r="D6" i="4"/>
  <c r="D4" i="4"/>
  <c r="D3" i="4"/>
  <c r="D2" i="4"/>
  <c r="D1" i="4"/>
  <c r="E99" i="1"/>
  <c r="E95" i="1"/>
  <c r="E81" i="1"/>
  <c r="E53" i="1"/>
  <c r="E39" i="1"/>
  <c r="E47" i="1"/>
  <c r="E33" i="1"/>
  <c r="E29" i="1"/>
  <c r="E19" i="1"/>
  <c r="F29" i="1"/>
  <c r="F19" i="1"/>
  <c r="F12" i="1" s="1"/>
  <c r="E22" i="4" l="1"/>
  <c r="G22" i="4" s="1"/>
  <c r="E22" i="3"/>
  <c r="G22" i="3" s="1"/>
  <c r="F15" i="1"/>
  <c r="F13" i="1"/>
  <c r="F14" i="1" s="1"/>
  <c r="G25" i="4" l="1"/>
  <c r="G28" i="4"/>
  <c r="G25" i="3"/>
  <c r="G28" i="3" s="1"/>
  <c r="G29" i="3" l="1"/>
  <c r="G30" i="3"/>
  <c r="G29" i="4"/>
  <c r="G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</author>
  </authors>
  <commentList>
    <comment ref="E56" authorId="0" shapeId="0" xr:uid="{00000000-0006-0000-0000-000001000000}">
      <text>
        <r>
          <rPr>
            <b/>
            <sz val="8"/>
            <color indexed="59"/>
            <rFont val="Tahoma"/>
            <family val="2"/>
          </rPr>
          <t>Please, mark 1 for 1 bed linen (or bathroom or  
kitchen) package and 
2 for 2 packages requested</t>
        </r>
      </text>
    </comment>
  </commentList>
</comments>
</file>

<file path=xl/sharedStrings.xml><?xml version="1.0" encoding="utf-8"?>
<sst xmlns="http://schemas.openxmlformats.org/spreadsheetml/2006/main" count="191" uniqueCount="134">
  <si>
    <t>Kitchen options</t>
  </si>
  <si>
    <t>Microwave</t>
  </si>
  <si>
    <t>Cups (4 or 6) and mugs (4 or 6)</t>
  </si>
  <si>
    <t>Bottom Plates</t>
  </si>
  <si>
    <t>Vacuum Cleaner</t>
  </si>
  <si>
    <t>Flat iron &amp; Ironing table</t>
  </si>
  <si>
    <t>Bucket &amp; Cleaning Broom</t>
  </si>
  <si>
    <t>Balcony- Terrace or Patio</t>
  </si>
  <si>
    <t>Table metal/rattan with 6 chairs</t>
  </si>
  <si>
    <t>Others</t>
  </si>
  <si>
    <t>Professional tools box: drilling machine, screw drivers, hammer, screws and nails and more</t>
  </si>
  <si>
    <t>Table plastic with 4 chairs</t>
    <phoneticPr fontId="1" type="noConversion"/>
  </si>
  <si>
    <t>Lounger</t>
    <phoneticPr fontId="1" type="noConversion"/>
  </si>
  <si>
    <t>Clothes Rack with 15 hangers</t>
    <phoneticPr fontId="1" type="noConversion"/>
  </si>
  <si>
    <t>CHF/month</t>
  </si>
  <si>
    <t>Total Price</t>
  </si>
  <si>
    <r>
      <t xml:space="preserve">Linen Single Bed - </t>
    </r>
    <r>
      <rPr>
        <b/>
        <i/>
        <sz val="10"/>
        <rFont val="Century Gothic"/>
        <family val="2"/>
      </rPr>
      <t>End cleaning included</t>
    </r>
  </si>
  <si>
    <r>
      <t xml:space="preserve">Bathroom package (per person) - </t>
    </r>
    <r>
      <rPr>
        <b/>
        <i/>
        <sz val="10"/>
        <rFont val="Century Gothic"/>
        <family val="2"/>
      </rPr>
      <t>End cleaning included</t>
    </r>
  </si>
  <si>
    <t>Qty of items</t>
  </si>
  <si>
    <t>Coffee table</t>
  </si>
  <si>
    <t>Side/End table</t>
  </si>
  <si>
    <t>Office Room</t>
  </si>
  <si>
    <t>Mirror (freestanding)</t>
  </si>
  <si>
    <t>Bed sheets</t>
  </si>
  <si>
    <t>2 per bed</t>
  </si>
  <si>
    <t>Pillowcases</t>
  </si>
  <si>
    <t>4 per bed</t>
  </si>
  <si>
    <t>Duvet cover</t>
  </si>
  <si>
    <t>Mattress Pad Protector (cotton)</t>
  </si>
  <si>
    <t>1 per bed</t>
  </si>
  <si>
    <t>Duvet (feathers or synthetic)</t>
  </si>
  <si>
    <t>Pillows (feathers or synthetic)</t>
  </si>
  <si>
    <t>Duvet Covers</t>
  </si>
  <si>
    <t>2 per person</t>
  </si>
  <si>
    <t>Bathroom mat</t>
  </si>
  <si>
    <t>Floor lamp</t>
    <phoneticPr fontId="1" type="noConversion"/>
  </si>
  <si>
    <t>Armchair</t>
    <phoneticPr fontId="1" type="noConversion"/>
  </si>
  <si>
    <t>Bed sheets</t>
    <phoneticPr fontId="1" type="noConversion"/>
  </si>
  <si>
    <r>
      <t xml:space="preserve">Linen Master bed - </t>
    </r>
    <r>
      <rPr>
        <b/>
        <i/>
        <sz val="10"/>
        <rFont val="Century Gothic"/>
        <family val="2"/>
      </rPr>
      <t>End cleaning included</t>
    </r>
  </si>
  <si>
    <t>Hair-dryer &amp; bathroom  bin</t>
  </si>
  <si>
    <t>Kitchen package</t>
  </si>
  <si>
    <t>Chopping board and kitchen knives (bread, meat, vegetables and other)</t>
  </si>
  <si>
    <t>Baby Bedroom</t>
  </si>
  <si>
    <t>Desk</t>
  </si>
  <si>
    <t xml:space="preserve">Total Transport Cost (delivery and pick-up) </t>
  </si>
  <si>
    <t xml:space="preserve">Short term rental (1 to 4 months) </t>
  </si>
  <si>
    <r>
      <rPr>
        <sz val="12"/>
        <rFont val="Century Gothic"/>
        <family val="2"/>
      </rPr>
      <t>Floor lamp</t>
    </r>
  </si>
  <si>
    <t>Delivery Check</t>
    <phoneticPr fontId="2" type="noConversion"/>
  </si>
  <si>
    <t xml:space="preserve">Items </t>
    <phoneticPr fontId="2" type="noConversion"/>
  </si>
  <si>
    <t>Living room</t>
    <phoneticPr fontId="2" type="noConversion"/>
  </si>
  <si>
    <t>Dining Room</t>
    <phoneticPr fontId="2" type="noConversion"/>
  </si>
  <si>
    <t>Master Bedroom</t>
  </si>
  <si>
    <t>Single Bedroom</t>
  </si>
  <si>
    <t>Cleaning Package</t>
  </si>
  <si>
    <t xml:space="preserve">Nightstand table with table lamp </t>
  </si>
  <si>
    <t>Chest of Drawers</t>
  </si>
  <si>
    <t>Bed without headboard - 90x200 cm</t>
  </si>
  <si>
    <t>Bed without headboard - 180x200cm</t>
  </si>
  <si>
    <t>Crib with linen</t>
  </si>
  <si>
    <t>Total first month</t>
  </si>
  <si>
    <t>Each additional day</t>
  </si>
  <si>
    <t>Pick-up Check</t>
  </si>
  <si>
    <t>Monthly Rental Cost</t>
  </si>
  <si>
    <t>Name</t>
  </si>
  <si>
    <t>Name of the client</t>
  </si>
  <si>
    <t>Invoice</t>
  </si>
  <si>
    <t>Address</t>
  </si>
  <si>
    <t>Country</t>
  </si>
  <si>
    <t>Po number</t>
  </si>
  <si>
    <t>Delivery</t>
  </si>
  <si>
    <t>Offer N°:</t>
  </si>
  <si>
    <t>Concerning:</t>
    <phoneticPr fontId="1" type="noConversion"/>
  </si>
  <si>
    <t>Description</t>
    <phoneticPr fontId="1" type="noConversion"/>
  </si>
  <si>
    <t>Monthly cost CHF</t>
    <phoneticPr fontId="1" type="noConversion"/>
  </si>
  <si>
    <t>Days of rental</t>
    <phoneticPr fontId="1" type="noConversion"/>
  </si>
  <si>
    <t>Price CHF</t>
    <phoneticPr fontId="1" type="noConversion"/>
  </si>
  <si>
    <t>Furniture rental (short term)</t>
  </si>
  <si>
    <t>Transport</t>
  </si>
  <si>
    <t>Delivery and Pick-up</t>
  </si>
  <si>
    <t>TOTAL</t>
    <phoneticPr fontId="1" type="noConversion"/>
  </si>
  <si>
    <t>CHE 215.753.397 MWST</t>
    <phoneticPr fontId="1" type="noConversion"/>
  </si>
  <si>
    <t>TOTAL AMOUNT DUE IN CHF</t>
    <phoneticPr fontId="1" type="noConversion"/>
  </si>
  <si>
    <t>Payment term:</t>
    <phoneticPr fontId="1" type="noConversion"/>
  </si>
  <si>
    <t>30 days date of invoice</t>
  </si>
  <si>
    <t>Payment address:</t>
    <phoneticPr fontId="1" type="noConversion"/>
  </si>
  <si>
    <t>Pisler Furniture Rental GmbH</t>
    <phoneticPr fontId="1" type="noConversion"/>
  </si>
  <si>
    <t>Bank name &amp; address:</t>
  </si>
  <si>
    <t>Postfinance 3030 BERN</t>
    <phoneticPr fontId="1" type="noConversion"/>
  </si>
  <si>
    <t>Account n°:</t>
    <phoneticPr fontId="1" type="noConversion"/>
  </si>
  <si>
    <t>85-338240-9 CHF</t>
    <phoneticPr fontId="1" type="noConversion"/>
  </si>
  <si>
    <t>Swift code:</t>
    <phoneticPr fontId="1" type="noConversion"/>
  </si>
  <si>
    <t>POFICHBE (Postfinance 3030 Bern)</t>
    <phoneticPr fontId="1" type="noConversion"/>
  </si>
  <si>
    <t>Clearing n°:</t>
    <phoneticPr fontId="1" type="noConversion"/>
  </si>
  <si>
    <t>IBAN N°</t>
    <phoneticPr fontId="1" type="noConversion"/>
  </si>
  <si>
    <t>CH20 0900 0000 8533 8240 9</t>
    <phoneticPr fontId="1" type="noConversion"/>
  </si>
  <si>
    <t>Date</t>
  </si>
  <si>
    <t>Time</t>
  </si>
  <si>
    <t>Contact person</t>
  </si>
  <si>
    <t>Tel contact person</t>
  </si>
  <si>
    <t xml:space="preserve">City </t>
  </si>
  <si>
    <t>email</t>
  </si>
  <si>
    <t>Pisler N°</t>
  </si>
  <si>
    <t xml:space="preserve">Adliswil, </t>
  </si>
  <si>
    <t>until</t>
  </si>
  <si>
    <t>INVOICE N°:</t>
  </si>
  <si>
    <t>Department</t>
  </si>
  <si>
    <t>xxxxxx</t>
  </si>
  <si>
    <t>xxxxx</t>
  </si>
  <si>
    <r>
      <t xml:space="preserve">CHF                  </t>
    </r>
    <r>
      <rPr>
        <b/>
        <sz val="9"/>
        <rFont val="Century Gothic"/>
        <family val="2"/>
      </rPr>
      <t>VAT 7.7% excluded</t>
    </r>
  </si>
  <si>
    <t xml:space="preserve">TV/DVD stand </t>
  </si>
  <si>
    <t>TV LCD 40' (102 cm)</t>
  </si>
  <si>
    <t>100.-  for 6  120.-  for 12</t>
  </si>
  <si>
    <t>Sofa 2.5 seaters</t>
  </si>
  <si>
    <t>Upgrade mattress Boxspring 180 *200 cm</t>
  </si>
  <si>
    <t>Coffee machine Nespresso</t>
  </si>
  <si>
    <r>
      <rPr>
        <u/>
        <sz val="12"/>
        <rFont val="Century Gothic"/>
        <family val="2"/>
      </rPr>
      <t>Electrical appliances</t>
    </r>
    <r>
      <rPr>
        <sz val="12"/>
        <rFont val="Century Gothic"/>
        <family val="2"/>
      </rPr>
      <t>: Toaster, Kettle and Coffee machine (filter)</t>
    </r>
  </si>
  <si>
    <r>
      <rPr>
        <u/>
        <sz val="12"/>
        <rFont val="Century Gothic"/>
        <family val="2"/>
      </rPr>
      <t>Cooking tools</t>
    </r>
    <r>
      <rPr>
        <sz val="12"/>
        <rFont val="Century Gothic"/>
        <family val="2"/>
      </rPr>
      <t>: Pots (4), Induction frying pans (2), Oven tin (1) and Colander</t>
    </r>
  </si>
  <si>
    <r>
      <rPr>
        <u/>
        <sz val="12"/>
        <rFont val="Century Gothic"/>
        <family val="2"/>
      </rPr>
      <t>Salad ustensil:</t>
    </r>
    <r>
      <rPr>
        <sz val="12"/>
        <rFont val="Century Gothic"/>
        <family val="2"/>
      </rPr>
      <t xml:space="preserve"> Salad bowl with servers and Salaf dryer</t>
    </r>
  </si>
  <si>
    <r>
      <rPr>
        <u/>
        <sz val="12"/>
        <rFont val="Century Gothic"/>
        <family val="2"/>
      </rPr>
      <t>Kitchen tools:</t>
    </r>
    <r>
      <rPr>
        <sz val="12"/>
        <rFont val="Century Gothic"/>
        <family val="2"/>
      </rPr>
      <t xml:space="preserve"> Can Bottle opener,Scissors and Potatoe peeler</t>
    </r>
  </si>
  <si>
    <r>
      <rPr>
        <u/>
        <sz val="12"/>
        <rFont val="Century Gothic"/>
        <family val="2"/>
      </rPr>
      <t>Cutlery:</t>
    </r>
    <r>
      <rPr>
        <sz val="12"/>
        <rFont val="Century Gothic"/>
        <family val="2"/>
      </rPr>
      <t xml:space="preserve"> Knives Forks Spoons Small spoons (6 or 12)</t>
    </r>
  </si>
  <si>
    <r>
      <rPr>
        <u/>
        <sz val="12"/>
        <rFont val="Century Gothic"/>
        <family val="2"/>
      </rPr>
      <t>Glasses:</t>
    </r>
    <r>
      <rPr>
        <sz val="12"/>
        <rFont val="Century Gothic"/>
        <family val="2"/>
      </rPr>
      <t xml:space="preserve"> Wine red and white (6 or12)and Tumblers (6 or12)</t>
    </r>
  </si>
  <si>
    <r>
      <rPr>
        <u/>
        <sz val="12"/>
        <rFont val="Century Gothic"/>
        <family val="2"/>
      </rPr>
      <t>Plates:</t>
    </r>
    <r>
      <rPr>
        <sz val="12"/>
        <rFont val="Century Gothic"/>
        <family val="2"/>
      </rPr>
      <t xml:space="preserve"> Large (6 or12), Dessert (6 or12) and  soup (6)</t>
    </r>
  </si>
  <si>
    <r>
      <rPr>
        <u/>
        <sz val="12"/>
        <rFont val="Century Gothic"/>
        <family val="2"/>
      </rPr>
      <t>Towels:</t>
    </r>
    <r>
      <rPr>
        <sz val="12"/>
        <rFont val="Century Gothic"/>
        <family val="2"/>
      </rPr>
      <t xml:space="preserve">  Bath 2 &amp; hand 2 </t>
    </r>
  </si>
  <si>
    <t>Rug</t>
  </si>
  <si>
    <r>
      <rPr>
        <u/>
        <sz val="12"/>
        <rFont val="Century Gothic"/>
        <family val="2"/>
      </rPr>
      <t>Kitchen linen</t>
    </r>
    <r>
      <rPr>
        <sz val="12"/>
        <rFont val="Century Gothic"/>
        <family val="2"/>
      </rPr>
      <t>: kichen towels (2)and oven gloves (2)</t>
    </r>
  </si>
  <si>
    <t xml:space="preserve">Office chair </t>
  </si>
  <si>
    <t xml:space="preserve">Table lamp </t>
  </si>
  <si>
    <t>Desk lamp</t>
  </si>
  <si>
    <t xml:space="preserve">High-chair </t>
  </si>
  <si>
    <t>White table with 6 chairs</t>
  </si>
  <si>
    <t>Wooden table with 6 upholstered chairs</t>
  </si>
  <si>
    <t>Table with 2 chairs</t>
  </si>
  <si>
    <t>Bookshelf</t>
  </si>
  <si>
    <t>Table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</si>
</sst>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dd/mm/yyyy;@"/>
  </numFmts>
  <fonts count="2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12"/>
      <name val="Eurostile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u/>
      <sz val="12"/>
      <name val="Century Gothic"/>
      <family val="2"/>
    </font>
    <font>
      <b/>
      <sz val="8"/>
      <color indexed="59"/>
      <name val="Tahoma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u/>
      <sz val="16"/>
      <color indexed="59"/>
      <name val="Century Gothic"/>
      <family val="2"/>
    </font>
    <font>
      <sz val="16"/>
      <color indexed="59"/>
      <name val="Century Gothic"/>
      <family val="2"/>
    </font>
    <font>
      <b/>
      <u/>
      <sz val="16"/>
      <name val="Century Gothic"/>
      <family val="2"/>
    </font>
    <font>
      <u/>
      <sz val="16"/>
      <name val="Century Gothic"/>
      <family val="2"/>
    </font>
    <font>
      <sz val="12"/>
      <name val="Verdana"/>
      <family val="2"/>
    </font>
    <font>
      <b/>
      <sz val="12"/>
      <name val="Eurostile"/>
    </font>
    <font>
      <b/>
      <sz val="9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928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3" fontId="5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4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/>
    <xf numFmtId="0" fontId="4" fillId="4" borderId="6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5" fillId="3" borderId="3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0" fontId="5" fillId="3" borderId="0" xfId="0" applyFont="1" applyFill="1" applyAlignment="1" applyProtection="1">
      <alignment horizontal="right"/>
      <protection locked="0"/>
    </xf>
    <xf numFmtId="3" fontId="5" fillId="3" borderId="0" xfId="0" applyNumberFormat="1" applyFont="1" applyFill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5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164" fontId="12" fillId="0" borderId="0" xfId="0" applyNumberFormat="1" applyFont="1"/>
    <xf numFmtId="17" fontId="12" fillId="0" borderId="0" xfId="0" applyNumberFormat="1" applyFont="1"/>
    <xf numFmtId="16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1" fillId="0" borderId="12" xfId="0" applyFont="1" applyBorder="1"/>
    <xf numFmtId="0" fontId="12" fillId="0" borderId="12" xfId="0" applyFont="1" applyBorder="1"/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/>
    <xf numFmtId="0" fontId="11" fillId="0" borderId="2" xfId="0" applyFont="1" applyBorder="1"/>
    <xf numFmtId="165" fontId="11" fillId="0" borderId="2" xfId="0" applyNumberFormat="1" applyFont="1" applyBorder="1" applyAlignment="1">
      <alignment horizontal="left"/>
    </xf>
    <xf numFmtId="0" fontId="12" fillId="0" borderId="2" xfId="0" applyFont="1" applyBorder="1"/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/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16" fillId="0" borderId="0" xfId="0" applyFont="1"/>
    <xf numFmtId="0" fontId="17" fillId="0" borderId="0" xfId="0" applyFont="1"/>
    <xf numFmtId="0" fontId="10" fillId="3" borderId="0" xfId="0" applyFont="1" applyFill="1"/>
    <xf numFmtId="0" fontId="3" fillId="3" borderId="0" xfId="0" applyFont="1" applyFill="1"/>
    <xf numFmtId="0" fontId="0" fillId="3" borderId="0" xfId="0" applyFill="1"/>
    <xf numFmtId="0" fontId="11" fillId="3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2" fillId="0" borderId="0" xfId="0" applyNumberFormat="1" applyFont="1"/>
    <xf numFmtId="166" fontId="12" fillId="0" borderId="0" xfId="0" applyNumberFormat="1" applyFont="1"/>
    <xf numFmtId="0" fontId="4" fillId="5" borderId="5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14" fontId="4" fillId="5" borderId="0" xfId="0" applyNumberFormat="1" applyFont="1" applyFill="1" applyAlignment="1">
      <alignment horizontal="left"/>
    </xf>
    <xf numFmtId="0" fontId="18" fillId="3" borderId="0" xfId="0" applyFont="1" applyFill="1"/>
    <xf numFmtId="14" fontId="3" fillId="3" borderId="0" xfId="0" applyNumberFormat="1" applyFont="1" applyFill="1"/>
    <xf numFmtId="0" fontId="3" fillId="2" borderId="0" xfId="0" applyFont="1" applyFill="1"/>
    <xf numFmtId="0" fontId="18" fillId="2" borderId="0" xfId="0" applyFont="1" applyFill="1"/>
    <xf numFmtId="14" fontId="4" fillId="2" borderId="0" xfId="0" applyNumberFormat="1" applyFont="1" applyFill="1" applyAlignment="1">
      <alignment horizontal="left"/>
    </xf>
    <xf numFmtId="0" fontId="4" fillId="4" borderId="13" xfId="0" applyFont="1" applyFill="1" applyBorder="1"/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"/>
  <sheetViews>
    <sheetView tabSelected="1" zoomScale="70" zoomScaleNormal="70" zoomScaleSheetLayoutView="70" zoomScalePageLayoutView="71" workbookViewId="0">
      <selection activeCell="D22" sqref="D22"/>
    </sheetView>
  </sheetViews>
  <sheetFormatPr baseColWidth="10" defaultRowHeight="15"/>
  <cols>
    <col min="1" max="1" width="9.25" style="1" customWidth="1"/>
    <col min="2" max="2" width="10.625" style="1" customWidth="1"/>
    <col min="3" max="3" width="46.875" customWidth="1"/>
    <col min="4" max="4" width="12.25" customWidth="1"/>
    <col min="6" max="6" width="15.75" customWidth="1"/>
  </cols>
  <sheetData>
    <row r="1" spans="1:8" ht="17.25">
      <c r="A1" s="5" t="s">
        <v>101</v>
      </c>
      <c r="B1" s="2">
        <v>2021</v>
      </c>
    </row>
    <row r="2" spans="1:8" ht="22.5">
      <c r="A2" s="91" t="s">
        <v>69</v>
      </c>
      <c r="B2" s="92"/>
      <c r="C2" s="93"/>
      <c r="D2" s="94" t="s">
        <v>65</v>
      </c>
      <c r="E2" s="93"/>
      <c r="F2" s="93"/>
    </row>
    <row r="3" spans="1:8" ht="17.25">
      <c r="A3" s="56" t="s">
        <v>64</v>
      </c>
      <c r="B3" s="104"/>
      <c r="C3" s="103" t="s">
        <v>106</v>
      </c>
      <c r="D3" s="5" t="s">
        <v>63</v>
      </c>
      <c r="E3" s="101" t="s">
        <v>107</v>
      </c>
      <c r="F3" s="101"/>
      <c r="G3" s="90"/>
      <c r="H3" s="90"/>
    </row>
    <row r="4" spans="1:8" ht="17.25">
      <c r="A4" s="56" t="s">
        <v>66</v>
      </c>
      <c r="B4" s="104"/>
      <c r="C4" s="103" t="s">
        <v>106</v>
      </c>
      <c r="D4" s="5" t="s">
        <v>105</v>
      </c>
      <c r="E4" s="101" t="s">
        <v>107</v>
      </c>
      <c r="F4" s="101"/>
      <c r="G4" s="90"/>
      <c r="H4" s="90"/>
    </row>
    <row r="5" spans="1:8" ht="17.25">
      <c r="A5" s="56" t="s">
        <v>95</v>
      </c>
      <c r="B5" s="105"/>
      <c r="C5" s="103" t="s">
        <v>106</v>
      </c>
      <c r="D5" s="96" t="s">
        <v>66</v>
      </c>
      <c r="E5" s="101" t="s">
        <v>107</v>
      </c>
      <c r="F5" s="102"/>
      <c r="G5" s="95"/>
      <c r="H5" s="95"/>
    </row>
    <row r="6" spans="1:8" ht="17.25">
      <c r="A6" s="56" t="s">
        <v>96</v>
      </c>
      <c r="B6" s="104"/>
      <c r="C6" s="103" t="s">
        <v>106</v>
      </c>
      <c r="D6" s="5" t="s">
        <v>99</v>
      </c>
      <c r="E6" s="101" t="s">
        <v>107</v>
      </c>
      <c r="F6" s="101"/>
      <c r="G6" s="90"/>
      <c r="H6" s="90"/>
    </row>
    <row r="7" spans="1:8" ht="17.25">
      <c r="A7" s="106"/>
      <c r="B7" s="107"/>
      <c r="C7" s="108"/>
      <c r="D7" s="5" t="s">
        <v>67</v>
      </c>
      <c r="E7" s="101" t="s">
        <v>107</v>
      </c>
      <c r="F7" s="101"/>
      <c r="G7" s="90"/>
      <c r="H7" s="90"/>
    </row>
    <row r="8" spans="1:8" ht="17.25">
      <c r="A8" s="56" t="s">
        <v>97</v>
      </c>
      <c r="B8" s="55"/>
      <c r="C8" s="103" t="s">
        <v>106</v>
      </c>
      <c r="D8" s="5" t="s">
        <v>68</v>
      </c>
      <c r="E8" s="101" t="s">
        <v>107</v>
      </c>
      <c r="F8" s="101"/>
      <c r="G8" s="90"/>
      <c r="H8" s="90"/>
    </row>
    <row r="9" spans="1:8" ht="17.25">
      <c r="A9" s="56" t="s">
        <v>98</v>
      </c>
      <c r="B9" s="55"/>
      <c r="C9" s="103" t="s">
        <v>106</v>
      </c>
      <c r="D9" s="5" t="s">
        <v>100</v>
      </c>
      <c r="E9" s="101" t="s">
        <v>107</v>
      </c>
      <c r="F9" s="101"/>
      <c r="G9" s="90"/>
      <c r="H9" s="90"/>
    </row>
    <row r="11" spans="1:8" ht="40.9" customHeight="1">
      <c r="A11" s="41" t="s">
        <v>45</v>
      </c>
      <c r="B11" s="9"/>
      <c r="C11" s="10"/>
      <c r="D11" s="110"/>
      <c r="E11" s="111"/>
      <c r="F11" s="11" t="s">
        <v>108</v>
      </c>
    </row>
    <row r="12" spans="1:8" ht="24" customHeight="1">
      <c r="A12" s="12"/>
      <c r="B12" s="12"/>
      <c r="C12" s="12"/>
      <c r="D12" s="113" t="s">
        <v>62</v>
      </c>
      <c r="E12" s="113"/>
      <c r="F12" s="13">
        <f>F19+F29+F33+F39+F47+F53+F56+F63+F70+F74+F81+F85+F91+F95+F99</f>
        <v>0</v>
      </c>
    </row>
    <row r="13" spans="1:8" ht="16.899999999999999" customHeight="1">
      <c r="A13" s="14"/>
      <c r="B13" s="15"/>
      <c r="C13" s="116" t="s">
        <v>44</v>
      </c>
      <c r="D13" s="117"/>
      <c r="E13" s="117"/>
      <c r="F13" s="16">
        <f>IF(F12&gt;400,F12*0.5,IF(F12=0,0,IF(F12&lt;400,200,WRONG)))</f>
        <v>0</v>
      </c>
    </row>
    <row r="14" spans="1:8" ht="16.899999999999999" customHeight="1">
      <c r="A14" s="14"/>
      <c r="B14" s="15"/>
      <c r="C14" s="52"/>
      <c r="D14" s="53"/>
      <c r="E14" s="54" t="s">
        <v>59</v>
      </c>
      <c r="F14" s="16">
        <f>F12+F13</f>
        <v>0</v>
      </c>
    </row>
    <row r="15" spans="1:8" ht="17.25">
      <c r="A15" s="55"/>
      <c r="B15" s="55"/>
      <c r="C15" s="56"/>
      <c r="D15" s="57"/>
      <c r="E15" s="58" t="s">
        <v>60</v>
      </c>
      <c r="F15" s="59">
        <f>F12/30</f>
        <v>0</v>
      </c>
    </row>
    <row r="16" spans="1:8" ht="17.25">
      <c r="A16" s="2"/>
      <c r="B16" s="2"/>
      <c r="C16" s="5"/>
      <c r="D16" s="3"/>
      <c r="E16" s="4"/>
      <c r="F16" s="6"/>
    </row>
    <row r="17" spans="1:6" ht="17.25">
      <c r="A17" s="2"/>
      <c r="B17" s="2"/>
      <c r="C17" s="5"/>
      <c r="D17" s="3"/>
      <c r="E17" s="4"/>
      <c r="F17" s="6"/>
    </row>
    <row r="18" spans="1:6" ht="33" customHeight="1">
      <c r="A18" s="20" t="s">
        <v>61</v>
      </c>
      <c r="B18" s="20" t="s">
        <v>47</v>
      </c>
      <c r="C18" s="21" t="s">
        <v>48</v>
      </c>
      <c r="D18" s="22" t="s">
        <v>14</v>
      </c>
      <c r="E18" s="23" t="s">
        <v>18</v>
      </c>
      <c r="F18" s="24" t="s">
        <v>15</v>
      </c>
    </row>
    <row r="19" spans="1:6" ht="15.75" customHeight="1">
      <c r="A19" s="114"/>
      <c r="B19" s="115"/>
      <c r="C19" s="42" t="s">
        <v>49</v>
      </c>
      <c r="D19" s="43"/>
      <c r="E19" s="44">
        <f>SUM(E20:E28)</f>
        <v>0</v>
      </c>
      <c r="F19" s="43">
        <f>SUM(F20:F28)</f>
        <v>0</v>
      </c>
    </row>
    <row r="20" spans="1:6" ht="15.75" customHeight="1">
      <c r="A20" s="38"/>
      <c r="B20" s="38"/>
      <c r="C20" s="26" t="s">
        <v>112</v>
      </c>
      <c r="D20" s="27">
        <v>160</v>
      </c>
      <c r="E20" s="51">
        <v>0</v>
      </c>
      <c r="F20" s="29">
        <f>D20*E20</f>
        <v>0</v>
      </c>
    </row>
    <row r="21" spans="1:6" ht="15.75" customHeight="1">
      <c r="A21" s="25"/>
      <c r="B21" s="25"/>
      <c r="C21" s="26" t="s">
        <v>36</v>
      </c>
      <c r="D21" s="27">
        <v>80</v>
      </c>
      <c r="E21" s="51">
        <v>0</v>
      </c>
      <c r="F21" s="29">
        <f t="shared" ref="F21:F28" si="0">D21*E21</f>
        <v>0</v>
      </c>
    </row>
    <row r="22" spans="1:6" ht="15.75" customHeight="1">
      <c r="A22" s="25"/>
      <c r="B22" s="25"/>
      <c r="C22" s="26" t="s">
        <v>19</v>
      </c>
      <c r="D22" s="27">
        <v>40</v>
      </c>
      <c r="E22" s="51">
        <v>0</v>
      </c>
      <c r="F22" s="29">
        <f t="shared" si="0"/>
        <v>0</v>
      </c>
    </row>
    <row r="23" spans="1:6" ht="15.75" customHeight="1">
      <c r="A23" s="25"/>
      <c r="B23" s="25"/>
      <c r="C23" s="26" t="s">
        <v>123</v>
      </c>
      <c r="D23" s="27">
        <v>40</v>
      </c>
      <c r="E23" s="51">
        <v>0</v>
      </c>
      <c r="F23" s="29">
        <f t="shared" si="0"/>
        <v>0</v>
      </c>
    </row>
    <row r="24" spans="1:6" ht="15.75" customHeight="1">
      <c r="A24" s="100"/>
      <c r="B24" s="25"/>
      <c r="C24" s="26" t="s">
        <v>20</v>
      </c>
      <c r="D24" s="27">
        <v>25</v>
      </c>
      <c r="E24" s="51">
        <v>0</v>
      </c>
      <c r="F24" s="29">
        <f t="shared" si="0"/>
        <v>0</v>
      </c>
    </row>
    <row r="25" spans="1:6" ht="15.75" customHeight="1">
      <c r="A25" s="25"/>
      <c r="B25" s="25"/>
      <c r="C25" s="26" t="s">
        <v>126</v>
      </c>
      <c r="D25" s="27">
        <v>15</v>
      </c>
      <c r="E25" s="51">
        <v>0</v>
      </c>
      <c r="F25" s="29">
        <f t="shared" si="0"/>
        <v>0</v>
      </c>
    </row>
    <row r="26" spans="1:6" ht="15.75" customHeight="1">
      <c r="A26" s="25"/>
      <c r="B26" s="25"/>
      <c r="C26" s="26" t="s">
        <v>35</v>
      </c>
      <c r="D26" s="27">
        <v>20</v>
      </c>
      <c r="E26" s="51">
        <v>0</v>
      </c>
      <c r="F26" s="29">
        <f t="shared" si="0"/>
        <v>0</v>
      </c>
    </row>
    <row r="27" spans="1:6" ht="15.75" customHeight="1">
      <c r="A27" s="25"/>
      <c r="B27" s="25"/>
      <c r="C27" s="26" t="s">
        <v>110</v>
      </c>
      <c r="D27" s="27">
        <v>80</v>
      </c>
      <c r="E27" s="51">
        <v>0</v>
      </c>
      <c r="F27" s="29">
        <f t="shared" si="0"/>
        <v>0</v>
      </c>
    </row>
    <row r="28" spans="1:6" ht="15.75" customHeight="1">
      <c r="A28" s="25"/>
      <c r="B28" s="25"/>
      <c r="C28" s="26" t="s">
        <v>109</v>
      </c>
      <c r="D28" s="27">
        <v>40</v>
      </c>
      <c r="E28" s="51">
        <v>0</v>
      </c>
      <c r="F28" s="29">
        <f t="shared" si="0"/>
        <v>0</v>
      </c>
    </row>
    <row r="29" spans="1:6" ht="15.75" customHeight="1">
      <c r="A29" s="45"/>
      <c r="B29" s="45"/>
      <c r="C29" s="46" t="s">
        <v>50</v>
      </c>
      <c r="D29" s="47"/>
      <c r="E29" s="48">
        <f>SUM(E30:E32)</f>
        <v>0</v>
      </c>
      <c r="F29" s="47">
        <f>SUM(F30:F32)</f>
        <v>0</v>
      </c>
    </row>
    <row r="30" spans="1:6" ht="15.75" customHeight="1">
      <c r="A30" s="38"/>
      <c r="B30" s="38"/>
      <c r="C30" s="26" t="s">
        <v>129</v>
      </c>
      <c r="D30" s="27">
        <v>140</v>
      </c>
      <c r="E30" s="51">
        <v>0</v>
      </c>
      <c r="F30" s="29">
        <f>D30*E30</f>
        <v>0</v>
      </c>
    </row>
    <row r="31" spans="1:6" ht="15.75" customHeight="1">
      <c r="A31" s="109"/>
      <c r="B31" s="109"/>
      <c r="C31" s="26" t="s">
        <v>130</v>
      </c>
      <c r="D31" s="27">
        <v>200</v>
      </c>
      <c r="E31" s="51">
        <v>0</v>
      </c>
      <c r="F31" s="29">
        <f>D31*E31</f>
        <v>0</v>
      </c>
    </row>
    <row r="32" spans="1:6" ht="15.75" customHeight="1">
      <c r="A32" s="39"/>
      <c r="B32" s="39"/>
      <c r="C32" s="32" t="s">
        <v>46</v>
      </c>
      <c r="D32" s="27">
        <v>20</v>
      </c>
      <c r="E32" s="51">
        <v>0</v>
      </c>
      <c r="F32" s="29">
        <f>E32*D32</f>
        <v>0</v>
      </c>
    </row>
    <row r="33" spans="1:6" ht="15.75" customHeight="1">
      <c r="A33" s="45"/>
      <c r="B33" s="45"/>
      <c r="C33" s="46" t="s">
        <v>21</v>
      </c>
      <c r="D33" s="47"/>
      <c r="E33" s="48">
        <f>SUM(E34:E38)</f>
        <v>0</v>
      </c>
      <c r="F33" s="47">
        <f>SUM(F34:F38)</f>
        <v>0</v>
      </c>
    </row>
    <row r="34" spans="1:6" ht="15.75" customHeight="1">
      <c r="A34" s="38"/>
      <c r="B34" s="38"/>
      <c r="C34" s="26" t="s">
        <v>43</v>
      </c>
      <c r="D34" s="27">
        <v>50</v>
      </c>
      <c r="E34" s="17">
        <v>0</v>
      </c>
      <c r="F34" s="29">
        <f>E34*D34</f>
        <v>0</v>
      </c>
    </row>
    <row r="35" spans="1:6" ht="15.75" customHeight="1">
      <c r="A35" s="25"/>
      <c r="B35" s="25"/>
      <c r="C35" s="26" t="s">
        <v>127</v>
      </c>
      <c r="D35" s="27">
        <v>15</v>
      </c>
      <c r="E35" s="17">
        <v>0</v>
      </c>
      <c r="F35" s="29">
        <f>E35*D35</f>
        <v>0</v>
      </c>
    </row>
    <row r="36" spans="1:6" ht="15.75" customHeight="1">
      <c r="A36" s="25"/>
      <c r="B36" s="25"/>
      <c r="C36" s="26" t="s">
        <v>125</v>
      </c>
      <c r="D36" s="27">
        <v>35</v>
      </c>
      <c r="E36" s="17">
        <v>0</v>
      </c>
      <c r="F36" s="29">
        <f>E36*D36</f>
        <v>0</v>
      </c>
    </row>
    <row r="37" spans="1:6" ht="15.75" customHeight="1">
      <c r="A37" s="25"/>
      <c r="B37" s="25"/>
      <c r="C37" s="26" t="s">
        <v>132</v>
      </c>
      <c r="D37" s="27">
        <v>40</v>
      </c>
      <c r="E37" s="17">
        <v>0</v>
      </c>
      <c r="F37" s="29">
        <f>E37*D37</f>
        <v>0</v>
      </c>
    </row>
    <row r="38" spans="1:6" ht="15.75" customHeight="1">
      <c r="A38" s="39"/>
      <c r="B38" s="39"/>
      <c r="C38" s="32" t="s">
        <v>46</v>
      </c>
      <c r="D38" s="27">
        <v>20</v>
      </c>
      <c r="E38" s="17">
        <v>0</v>
      </c>
      <c r="F38" s="29">
        <f>E38*D38</f>
        <v>0</v>
      </c>
    </row>
    <row r="39" spans="1:6" ht="15.75" customHeight="1">
      <c r="A39" s="45"/>
      <c r="B39" s="45"/>
      <c r="C39" s="46" t="s">
        <v>51</v>
      </c>
      <c r="D39" s="47"/>
      <c r="E39" s="48">
        <f>SUM(E40:E46)</f>
        <v>0</v>
      </c>
      <c r="F39" s="47">
        <f>SUM(F40:F46)</f>
        <v>0</v>
      </c>
    </row>
    <row r="40" spans="1:6" ht="15.75" customHeight="1">
      <c r="A40" s="38"/>
      <c r="B40" s="38"/>
      <c r="C40" s="26" t="s">
        <v>57</v>
      </c>
      <c r="D40" s="27">
        <v>180</v>
      </c>
      <c r="E40" s="17">
        <v>0</v>
      </c>
      <c r="F40" s="29">
        <f t="shared" ref="F40:F46" si="1">E40*D40</f>
        <v>0</v>
      </c>
    </row>
    <row r="41" spans="1:6" ht="15.75" customHeight="1">
      <c r="A41" s="38"/>
      <c r="B41" s="38"/>
      <c r="C41" s="26" t="s">
        <v>113</v>
      </c>
      <c r="D41" s="27">
        <v>40</v>
      </c>
      <c r="E41" s="17">
        <v>0</v>
      </c>
      <c r="F41" s="29">
        <f t="shared" si="1"/>
        <v>0</v>
      </c>
    </row>
    <row r="42" spans="1:6" ht="15.75" customHeight="1">
      <c r="A42" s="25"/>
      <c r="B42" s="25"/>
      <c r="C42" s="26" t="s">
        <v>54</v>
      </c>
      <c r="D42" s="27">
        <v>30</v>
      </c>
      <c r="E42" s="17">
        <v>0</v>
      </c>
      <c r="F42" s="29">
        <f>E42*D42</f>
        <v>0</v>
      </c>
    </row>
    <row r="43" spans="1:6" ht="15.75" customHeight="1">
      <c r="A43" s="25"/>
      <c r="B43" s="25"/>
      <c r="C43" s="26" t="s">
        <v>55</v>
      </c>
      <c r="D43" s="27">
        <v>40</v>
      </c>
      <c r="E43" s="17">
        <v>0</v>
      </c>
      <c r="F43" s="29">
        <f t="shared" si="1"/>
        <v>0</v>
      </c>
    </row>
    <row r="44" spans="1:6" ht="15.75" customHeight="1">
      <c r="A44" s="25"/>
      <c r="B44" s="25"/>
      <c r="C44" s="26" t="s">
        <v>13</v>
      </c>
      <c r="D44" s="27">
        <v>30</v>
      </c>
      <c r="E44" s="17">
        <v>0</v>
      </c>
      <c r="F44" s="29">
        <f t="shared" si="1"/>
        <v>0</v>
      </c>
    </row>
    <row r="45" spans="1:6" ht="15.75" customHeight="1">
      <c r="A45" s="25"/>
      <c r="B45" s="25"/>
      <c r="C45" s="26" t="s">
        <v>22</v>
      </c>
      <c r="D45" s="27">
        <v>15</v>
      </c>
      <c r="E45" s="17">
        <v>0</v>
      </c>
      <c r="F45" s="29">
        <f t="shared" si="1"/>
        <v>0</v>
      </c>
    </row>
    <row r="46" spans="1:6" ht="15.75" customHeight="1">
      <c r="A46" s="39"/>
      <c r="B46" s="39"/>
      <c r="C46" s="32" t="s">
        <v>46</v>
      </c>
      <c r="D46" s="27">
        <v>20</v>
      </c>
      <c r="E46" s="17">
        <v>0</v>
      </c>
      <c r="F46" s="29">
        <f t="shared" si="1"/>
        <v>0</v>
      </c>
    </row>
    <row r="47" spans="1:6" ht="15.75" customHeight="1">
      <c r="A47" s="45"/>
      <c r="B47" s="45"/>
      <c r="C47" s="46" t="s">
        <v>52</v>
      </c>
      <c r="D47" s="47"/>
      <c r="E47" s="48">
        <f>SUM(E48:E52)</f>
        <v>0</v>
      </c>
      <c r="F47" s="47">
        <f>SUM(F48:F52)</f>
        <v>0</v>
      </c>
    </row>
    <row r="48" spans="1:6" ht="15.75" customHeight="1">
      <c r="A48" s="38"/>
      <c r="B48" s="38"/>
      <c r="C48" s="26" t="s">
        <v>56</v>
      </c>
      <c r="D48" s="27">
        <v>90</v>
      </c>
      <c r="E48" s="17">
        <v>0</v>
      </c>
      <c r="F48" s="29">
        <f>E48*D48</f>
        <v>0</v>
      </c>
    </row>
    <row r="49" spans="1:6" ht="15.75" customHeight="1">
      <c r="A49" s="25"/>
      <c r="B49" s="25"/>
      <c r="C49" s="26" t="s">
        <v>54</v>
      </c>
      <c r="D49" s="27">
        <v>30</v>
      </c>
      <c r="E49" s="17">
        <v>0</v>
      </c>
      <c r="F49" s="29">
        <f>E49*D49</f>
        <v>0</v>
      </c>
    </row>
    <row r="50" spans="1:6" ht="15.75" customHeight="1">
      <c r="A50" s="25"/>
      <c r="B50" s="25"/>
      <c r="C50" s="26" t="s">
        <v>55</v>
      </c>
      <c r="D50" s="27">
        <v>40</v>
      </c>
      <c r="E50" s="17">
        <v>0</v>
      </c>
      <c r="F50" s="29">
        <f>E50*D50</f>
        <v>0</v>
      </c>
    </row>
    <row r="51" spans="1:6" ht="15.75" customHeight="1">
      <c r="A51" s="25"/>
      <c r="B51" s="25"/>
      <c r="C51" s="26" t="s">
        <v>13</v>
      </c>
      <c r="D51" s="27">
        <v>30</v>
      </c>
      <c r="E51" s="17">
        <v>0</v>
      </c>
      <c r="F51" s="29">
        <f>E51*D51</f>
        <v>0</v>
      </c>
    </row>
    <row r="52" spans="1:6" ht="15.75" customHeight="1">
      <c r="A52" s="39"/>
      <c r="B52" s="39"/>
      <c r="C52" s="32" t="s">
        <v>46</v>
      </c>
      <c r="D52" s="27">
        <v>20</v>
      </c>
      <c r="E52" s="17">
        <v>0</v>
      </c>
      <c r="F52" s="29">
        <f>E52*D52</f>
        <v>0</v>
      </c>
    </row>
    <row r="53" spans="1:6" ht="15.75" customHeight="1">
      <c r="A53" s="45"/>
      <c r="B53" s="45"/>
      <c r="C53" s="46" t="s">
        <v>42</v>
      </c>
      <c r="D53" s="47"/>
      <c r="E53" s="48">
        <f>SUM(E54:E55)</f>
        <v>0</v>
      </c>
      <c r="F53" s="47">
        <f>SUM(F54:F55)</f>
        <v>0</v>
      </c>
    </row>
    <row r="54" spans="1:6" ht="15.75" customHeight="1">
      <c r="A54" s="38"/>
      <c r="B54" s="38"/>
      <c r="C54" s="26" t="s">
        <v>58</v>
      </c>
      <c r="D54" s="27">
        <v>80</v>
      </c>
      <c r="E54" s="17">
        <v>0</v>
      </c>
      <c r="F54" s="29">
        <f>E54*D54</f>
        <v>0</v>
      </c>
    </row>
    <row r="55" spans="1:6" ht="15.75" customHeight="1">
      <c r="A55" s="39"/>
      <c r="B55" s="39"/>
      <c r="C55" s="26" t="s">
        <v>128</v>
      </c>
      <c r="D55" s="27">
        <v>35</v>
      </c>
      <c r="E55" s="18">
        <v>0</v>
      </c>
      <c r="F55" s="29">
        <f>E55*D55</f>
        <v>0</v>
      </c>
    </row>
    <row r="56" spans="1:6" ht="15.75" customHeight="1">
      <c r="A56" s="45"/>
      <c r="B56" s="45"/>
      <c r="C56" s="46" t="s">
        <v>38</v>
      </c>
      <c r="D56" s="50">
        <v>115</v>
      </c>
      <c r="E56" s="7">
        <v>0</v>
      </c>
      <c r="F56" s="48">
        <f>D56*E56</f>
        <v>0</v>
      </c>
    </row>
    <row r="57" spans="1:6" ht="15.75" customHeight="1">
      <c r="A57" s="38"/>
      <c r="B57" s="38"/>
      <c r="C57" s="26" t="s">
        <v>37</v>
      </c>
      <c r="D57" s="27" t="s">
        <v>24</v>
      </c>
      <c r="E57" s="28"/>
      <c r="F57" s="33"/>
    </row>
    <row r="58" spans="1:6" ht="15.75" customHeight="1">
      <c r="A58" s="25"/>
      <c r="B58" s="25"/>
      <c r="C58" s="26" t="s">
        <v>25</v>
      </c>
      <c r="D58" s="27" t="s">
        <v>26</v>
      </c>
      <c r="E58" s="28"/>
      <c r="F58" s="33"/>
    </row>
    <row r="59" spans="1:6" ht="15.75" customHeight="1">
      <c r="A59" s="25"/>
      <c r="B59" s="25"/>
      <c r="C59" s="26" t="s">
        <v>27</v>
      </c>
      <c r="D59" s="27" t="s">
        <v>24</v>
      </c>
      <c r="E59" s="28"/>
      <c r="F59" s="33"/>
    </row>
    <row r="60" spans="1:6" ht="15.75" customHeight="1">
      <c r="A60" s="25"/>
      <c r="B60" s="25"/>
      <c r="C60" s="26" t="s">
        <v>28</v>
      </c>
      <c r="D60" s="27" t="s">
        <v>29</v>
      </c>
      <c r="E60" s="28"/>
      <c r="F60" s="33"/>
    </row>
    <row r="61" spans="1:6" ht="15.75" customHeight="1">
      <c r="A61" s="25"/>
      <c r="B61" s="25"/>
      <c r="C61" s="26" t="s">
        <v>30</v>
      </c>
      <c r="D61" s="27" t="s">
        <v>29</v>
      </c>
      <c r="E61" s="28"/>
      <c r="F61" s="33"/>
    </row>
    <row r="62" spans="1:6" ht="15.75" customHeight="1">
      <c r="A62" s="25"/>
      <c r="B62" s="25"/>
      <c r="C62" s="26" t="s">
        <v>31</v>
      </c>
      <c r="D62" s="27" t="s">
        <v>24</v>
      </c>
      <c r="E62" s="28"/>
      <c r="F62" s="29"/>
    </row>
    <row r="63" spans="1:6" ht="15.75" customHeight="1">
      <c r="A63" s="34"/>
      <c r="B63" s="34"/>
      <c r="C63" s="30" t="s">
        <v>16</v>
      </c>
      <c r="D63" s="22">
        <v>90</v>
      </c>
      <c r="E63" s="7">
        <v>0</v>
      </c>
      <c r="F63" s="31">
        <f>D63*E63</f>
        <v>0</v>
      </c>
    </row>
    <row r="64" spans="1:6" ht="15.75" customHeight="1">
      <c r="A64" s="25"/>
      <c r="B64" s="25"/>
      <c r="C64" s="26" t="s">
        <v>23</v>
      </c>
      <c r="D64" s="27" t="s">
        <v>24</v>
      </c>
      <c r="E64" s="28"/>
      <c r="F64" s="33"/>
    </row>
    <row r="65" spans="1:6" ht="15.75" customHeight="1">
      <c r="A65" s="25"/>
      <c r="B65" s="25"/>
      <c r="C65" s="26" t="s">
        <v>25</v>
      </c>
      <c r="D65" s="27" t="s">
        <v>24</v>
      </c>
      <c r="E65" s="28"/>
      <c r="F65" s="33"/>
    </row>
    <row r="66" spans="1:6" ht="15.75" customHeight="1">
      <c r="A66" s="25"/>
      <c r="B66" s="25"/>
      <c r="C66" s="26" t="s">
        <v>32</v>
      </c>
      <c r="D66" s="27" t="s">
        <v>24</v>
      </c>
      <c r="E66" s="28"/>
      <c r="F66" s="33"/>
    </row>
    <row r="67" spans="1:6" ht="15.75" customHeight="1">
      <c r="A67" s="25"/>
      <c r="B67" s="25"/>
      <c r="C67" s="26" t="s">
        <v>28</v>
      </c>
      <c r="D67" s="27" t="s">
        <v>29</v>
      </c>
      <c r="E67" s="28"/>
      <c r="F67" s="33"/>
    </row>
    <row r="68" spans="1:6" ht="15.75" customHeight="1">
      <c r="A68" s="25"/>
      <c r="B68" s="25"/>
      <c r="C68" s="26" t="s">
        <v>30</v>
      </c>
      <c r="D68" s="27" t="s">
        <v>29</v>
      </c>
      <c r="E68" s="28"/>
      <c r="F68" s="33"/>
    </row>
    <row r="69" spans="1:6" ht="15.75" customHeight="1">
      <c r="A69" s="39"/>
      <c r="B69" s="39"/>
      <c r="C69" s="26" t="s">
        <v>31</v>
      </c>
      <c r="D69" s="27" t="s">
        <v>29</v>
      </c>
      <c r="E69" s="28"/>
      <c r="F69" s="33"/>
    </row>
    <row r="70" spans="1:6" ht="15.75" customHeight="1">
      <c r="A70" s="49"/>
      <c r="B70" s="49"/>
      <c r="C70" s="46" t="s">
        <v>17</v>
      </c>
      <c r="D70" s="47">
        <v>20</v>
      </c>
      <c r="E70" s="7">
        <v>0</v>
      </c>
      <c r="F70" s="47">
        <f>D70*E70</f>
        <v>0</v>
      </c>
    </row>
    <row r="71" spans="1:6" ht="15.75" customHeight="1">
      <c r="A71" s="38"/>
      <c r="B71" s="38"/>
      <c r="C71" s="26" t="s">
        <v>122</v>
      </c>
      <c r="D71" s="27" t="s">
        <v>33</v>
      </c>
      <c r="E71" s="28"/>
      <c r="F71" s="33"/>
    </row>
    <row r="72" spans="1:6" ht="15.75" customHeight="1">
      <c r="A72" s="25"/>
      <c r="B72" s="25"/>
      <c r="C72" s="26" t="s">
        <v>34</v>
      </c>
      <c r="D72" s="27">
        <v>1</v>
      </c>
      <c r="E72" s="28"/>
      <c r="F72" s="33"/>
    </row>
    <row r="73" spans="1:6" ht="15.75" customHeight="1">
      <c r="A73" s="39"/>
      <c r="B73" s="39"/>
      <c r="C73" s="26" t="s">
        <v>39</v>
      </c>
      <c r="D73" s="27">
        <v>1</v>
      </c>
      <c r="E73" s="28"/>
      <c r="F73" s="33"/>
    </row>
    <row r="74" spans="1:6" ht="15.75" customHeight="1">
      <c r="A74" s="49"/>
      <c r="B74" s="49"/>
      <c r="C74" s="46" t="s">
        <v>40</v>
      </c>
      <c r="D74" s="47">
        <v>130</v>
      </c>
      <c r="E74" s="7">
        <v>0</v>
      </c>
      <c r="F74" s="47">
        <f>D74*E74</f>
        <v>0</v>
      </c>
    </row>
    <row r="75" spans="1:6" ht="15.75" customHeight="1">
      <c r="A75" s="38"/>
      <c r="B75" s="38"/>
      <c r="C75" s="26" t="s">
        <v>115</v>
      </c>
      <c r="D75" s="27"/>
      <c r="E75" s="28"/>
      <c r="F75" s="29"/>
    </row>
    <row r="76" spans="1:6" ht="15.75" customHeight="1">
      <c r="A76" s="25"/>
      <c r="B76" s="25"/>
      <c r="C76" s="26" t="s">
        <v>116</v>
      </c>
      <c r="D76" s="27"/>
      <c r="E76" s="28"/>
      <c r="F76" s="29"/>
    </row>
    <row r="77" spans="1:6" ht="15.75" customHeight="1">
      <c r="A77" s="25"/>
      <c r="B77" s="25"/>
      <c r="C77" s="26" t="s">
        <v>117</v>
      </c>
      <c r="D77" s="27"/>
      <c r="E77" s="28"/>
      <c r="F77" s="29"/>
    </row>
    <row r="78" spans="1:6" ht="15.75" customHeight="1">
      <c r="A78" s="25"/>
      <c r="B78" s="25"/>
      <c r="C78" s="26" t="s">
        <v>41</v>
      </c>
      <c r="D78" s="27"/>
      <c r="E78" s="27"/>
      <c r="F78" s="29"/>
    </row>
    <row r="79" spans="1:6" ht="15.75" customHeight="1">
      <c r="A79" s="25"/>
      <c r="B79" s="25"/>
      <c r="C79" s="26" t="s">
        <v>118</v>
      </c>
      <c r="D79" s="27"/>
      <c r="E79" s="28"/>
      <c r="F79" s="29"/>
    </row>
    <row r="80" spans="1:6" ht="21" customHeight="1">
      <c r="A80" s="39"/>
      <c r="B80" s="39"/>
      <c r="C80" s="26" t="s">
        <v>124</v>
      </c>
      <c r="D80" s="27"/>
      <c r="E80" s="28"/>
      <c r="F80" s="33"/>
    </row>
    <row r="81" spans="1:6" ht="15.75" customHeight="1">
      <c r="A81" s="45"/>
      <c r="B81" s="45"/>
      <c r="C81" s="46" t="s">
        <v>0</v>
      </c>
      <c r="D81" s="47"/>
      <c r="E81" s="48">
        <f>SUM(E82:E84)</f>
        <v>0</v>
      </c>
      <c r="F81" s="47">
        <f>SUM(F82:F84)</f>
        <v>0</v>
      </c>
    </row>
    <row r="82" spans="1:6" ht="15.75" customHeight="1">
      <c r="A82" s="38"/>
      <c r="B82" s="38"/>
      <c r="C82" s="26" t="s">
        <v>1</v>
      </c>
      <c r="D82" s="27">
        <v>30</v>
      </c>
      <c r="E82" s="17">
        <v>0</v>
      </c>
      <c r="F82" s="29">
        <f>E82*D82</f>
        <v>0</v>
      </c>
    </row>
    <row r="83" spans="1:6" ht="15.75" customHeight="1">
      <c r="A83" s="25"/>
      <c r="B83" s="25"/>
      <c r="C83" s="26" t="s">
        <v>114</v>
      </c>
      <c r="D83" s="27">
        <v>25</v>
      </c>
      <c r="E83" s="17">
        <v>0</v>
      </c>
      <c r="F83" s="29">
        <f>E83*D83</f>
        <v>0</v>
      </c>
    </row>
    <row r="84" spans="1:6" ht="15.75" customHeight="1">
      <c r="A84" s="39"/>
      <c r="B84" s="39"/>
      <c r="C84" s="26" t="s">
        <v>131</v>
      </c>
      <c r="D84" s="27">
        <v>80</v>
      </c>
      <c r="E84" s="17">
        <v>0</v>
      </c>
      <c r="F84" s="29">
        <f>D84*E84</f>
        <v>0</v>
      </c>
    </row>
    <row r="85" spans="1:6" ht="43.15" customHeight="1">
      <c r="A85" s="112"/>
      <c r="B85" s="112"/>
      <c r="C85" s="46" t="s">
        <v>133</v>
      </c>
      <c r="D85" s="22" t="s">
        <v>111</v>
      </c>
      <c r="E85" s="7">
        <v>0</v>
      </c>
      <c r="F85" s="47">
        <f>IF(E85=0,0,IF(E85=6,100,IF(E85=12,120, WRONG)))</f>
        <v>0</v>
      </c>
    </row>
    <row r="86" spans="1:6" ht="15.75" customHeight="1">
      <c r="A86" s="38"/>
      <c r="B86" s="38"/>
      <c r="C86" s="26" t="s">
        <v>121</v>
      </c>
      <c r="D86" s="27"/>
      <c r="E86" s="28"/>
      <c r="F86" s="33"/>
    </row>
    <row r="87" spans="1:6" ht="15.75" customHeight="1">
      <c r="A87" s="25"/>
      <c r="B87" s="25"/>
      <c r="C87" s="26" t="s">
        <v>2</v>
      </c>
      <c r="D87" s="27"/>
      <c r="E87" s="28"/>
      <c r="F87" s="33"/>
    </row>
    <row r="88" spans="1:6" ht="15.75" customHeight="1">
      <c r="A88" s="25"/>
      <c r="B88" s="25"/>
      <c r="C88" s="26" t="s">
        <v>120</v>
      </c>
      <c r="D88" s="27"/>
      <c r="E88" s="28"/>
      <c r="F88" s="33"/>
    </row>
    <row r="89" spans="1:6" ht="15.75" customHeight="1">
      <c r="A89" s="25"/>
      <c r="B89" s="25"/>
      <c r="C89" s="35" t="s">
        <v>119</v>
      </c>
      <c r="D89" s="27"/>
      <c r="E89" s="28"/>
      <c r="F89" s="33"/>
    </row>
    <row r="90" spans="1:6" ht="15.75" customHeight="1">
      <c r="A90" s="39"/>
      <c r="B90" s="39"/>
      <c r="C90" s="26" t="s">
        <v>3</v>
      </c>
      <c r="D90" s="27"/>
      <c r="E90" s="28"/>
      <c r="F90" s="33"/>
    </row>
    <row r="91" spans="1:6" ht="15.75" customHeight="1">
      <c r="A91" s="45"/>
      <c r="B91" s="45"/>
      <c r="C91" s="46" t="s">
        <v>53</v>
      </c>
      <c r="D91" s="47">
        <v>80</v>
      </c>
      <c r="E91" s="7">
        <v>0</v>
      </c>
      <c r="F91" s="47">
        <f>D91*E91</f>
        <v>0</v>
      </c>
    </row>
    <row r="92" spans="1:6" ht="15.75" customHeight="1">
      <c r="A92" s="38"/>
      <c r="B92" s="38"/>
      <c r="C92" s="26" t="s">
        <v>4</v>
      </c>
      <c r="D92" s="27"/>
      <c r="E92" s="28"/>
      <c r="F92" s="33"/>
    </row>
    <row r="93" spans="1:6" ht="15.75" customHeight="1">
      <c r="A93" s="25"/>
      <c r="B93" s="25"/>
      <c r="C93" s="26" t="s">
        <v>5</v>
      </c>
      <c r="D93" s="27"/>
      <c r="E93" s="28"/>
      <c r="F93" s="33"/>
    </row>
    <row r="94" spans="1:6" ht="15.75" customHeight="1">
      <c r="A94" s="39"/>
      <c r="B94" s="39"/>
      <c r="C94" s="26" t="s">
        <v>6</v>
      </c>
      <c r="D94" s="27"/>
      <c r="E94" s="28"/>
      <c r="F94" s="33"/>
    </row>
    <row r="95" spans="1:6" ht="15.75" customHeight="1">
      <c r="A95" s="45"/>
      <c r="B95" s="45"/>
      <c r="C95" s="46" t="s">
        <v>7</v>
      </c>
      <c r="D95" s="47"/>
      <c r="E95" s="48">
        <f>SUM(E96:E98)</f>
        <v>0</v>
      </c>
      <c r="F95" s="47">
        <f>SUM(F96:F98)</f>
        <v>0</v>
      </c>
    </row>
    <row r="96" spans="1:6" ht="15.75" customHeight="1">
      <c r="A96" s="38"/>
      <c r="B96" s="38"/>
      <c r="C96" s="26" t="s">
        <v>11</v>
      </c>
      <c r="D96" s="27">
        <v>60</v>
      </c>
      <c r="E96" s="17">
        <v>0</v>
      </c>
      <c r="F96" s="29">
        <f>D96*E96</f>
        <v>0</v>
      </c>
    </row>
    <row r="97" spans="1:6" ht="15.75" customHeight="1">
      <c r="A97" s="25"/>
      <c r="B97" s="25"/>
      <c r="C97" s="26" t="s">
        <v>8</v>
      </c>
      <c r="D97" s="27">
        <v>120</v>
      </c>
      <c r="E97" s="17">
        <v>0</v>
      </c>
      <c r="F97" s="29">
        <f>D97*E97</f>
        <v>0</v>
      </c>
    </row>
    <row r="98" spans="1:6" ht="17.45" customHeight="1">
      <c r="A98" s="39"/>
      <c r="B98" s="39"/>
      <c r="C98" s="26" t="s">
        <v>12</v>
      </c>
      <c r="D98" s="27">
        <v>50</v>
      </c>
      <c r="E98" s="17">
        <v>0</v>
      </c>
      <c r="F98" s="29">
        <f>D98*E98</f>
        <v>0</v>
      </c>
    </row>
    <row r="99" spans="1:6" ht="15.75" customHeight="1">
      <c r="A99" s="45"/>
      <c r="B99" s="45"/>
      <c r="C99" s="46" t="s">
        <v>9</v>
      </c>
      <c r="D99" s="47"/>
      <c r="E99" s="48">
        <f>SUM(E100:E100)</f>
        <v>0</v>
      </c>
      <c r="F99" s="47">
        <f>SUM(F100:F100)</f>
        <v>0</v>
      </c>
    </row>
    <row r="100" spans="1:6" ht="31.9" customHeight="1">
      <c r="A100" s="38"/>
      <c r="B100" s="38"/>
      <c r="C100" s="40" t="s">
        <v>10</v>
      </c>
      <c r="D100" s="36">
        <v>40</v>
      </c>
      <c r="E100" s="19">
        <v>0</v>
      </c>
      <c r="F100" s="37">
        <f>D100*E100</f>
        <v>0</v>
      </c>
    </row>
    <row r="101" spans="1:6" ht="15.75" customHeight="1">
      <c r="A101" s="2"/>
      <c r="B101" s="2"/>
      <c r="C101" s="8"/>
      <c r="D101" s="8"/>
      <c r="E101" s="8"/>
      <c r="F101" s="8"/>
    </row>
  </sheetData>
  <sheetProtection algorithmName="SHA-512" hashValue="oKEILlYa8mdf/8CXjLkzU4GMTvlJlvt/NRdSZsvBAvEgAu3TJh1280tTg+S9Q6blIut3yXfg42Uy70cM2m2Qpw==" saltValue="zXfgTDBxXGNkcP1tjyEKmg==" spinCount="100000" sheet="1" objects="1" scenarios="1"/>
  <mergeCells count="5">
    <mergeCell ref="D11:E11"/>
    <mergeCell ref="A85:B85"/>
    <mergeCell ref="D12:E12"/>
    <mergeCell ref="A19:B19"/>
    <mergeCell ref="C13:E13"/>
  </mergeCells>
  <phoneticPr fontId="1" type="noConversion"/>
  <printOptions horizontalCentered="1" verticalCentered="1"/>
  <pageMargins left="0.82677165354330717" right="0.35433070866141736" top="1.2598425196850394" bottom="0.39370078740157483" header="0.31496062992125984" footer="0.35433070866141736"/>
  <pageSetup paperSize="9" scale="68" fitToHeight="0" orientation="portrait" horizontalDpi="4294967292" verticalDpi="4294967292" r:id="rId1"/>
  <headerFooter>
    <oddHeader>&amp;L
&amp;C&amp;"Century Gothic,Gras"&amp;12Short term-List of items 2020&amp;"Century Gothic,Normal"
&amp;R&amp;G</oddHeader>
    <oddFooter>&amp;C&amp;"Century Gothic,Normal"Pisler Furniture Rental GmbH&amp;R&amp;P/&amp;N</oddFooter>
  </headerFooter>
  <rowBreaks count="1" manualBreakCount="1">
    <brk id="55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view="pageLayout" topLeftCell="A25" zoomScale="68" zoomScaleNormal="100" zoomScalePageLayoutView="68" workbookViewId="0">
      <selection activeCell="A10" sqref="A10"/>
    </sheetView>
  </sheetViews>
  <sheetFormatPr baseColWidth="10" defaultRowHeight="12.75"/>
  <cols>
    <col min="1" max="1" width="29.375" customWidth="1"/>
    <col min="2" max="2" width="30.375" customWidth="1"/>
    <col min="3" max="3" width="13.875" bestFit="1" customWidth="1"/>
    <col min="4" max="4" width="16.125" customWidth="1"/>
    <col min="5" max="5" width="22.375" customWidth="1"/>
    <col min="7" max="7" width="10.875" customWidth="1"/>
  </cols>
  <sheetData>
    <row r="1" spans="1:7" ht="20.25">
      <c r="A1" s="62"/>
      <c r="B1" s="62"/>
      <c r="C1" s="62"/>
      <c r="D1" s="61" t="str">
        <f>'List of items'!E3</f>
        <v>xxxxx</v>
      </c>
      <c r="E1" s="61"/>
      <c r="F1" s="61"/>
      <c r="G1" s="62"/>
    </row>
    <row r="2" spans="1:7" ht="20.25">
      <c r="A2" s="62"/>
      <c r="B2" s="62"/>
      <c r="C2" s="62"/>
      <c r="D2" s="61" t="str">
        <f>'List of items'!E5</f>
        <v>xxxxx</v>
      </c>
      <c r="E2" s="61"/>
      <c r="F2" s="61"/>
      <c r="G2" s="62"/>
    </row>
    <row r="3" spans="1:7" ht="20.25">
      <c r="A3" s="62"/>
      <c r="B3" s="62"/>
      <c r="C3" s="62"/>
      <c r="D3" s="61" t="str">
        <f>'List of items'!E6</f>
        <v>xxxxx</v>
      </c>
      <c r="E3" s="61"/>
      <c r="F3" s="61"/>
      <c r="G3" s="62"/>
    </row>
    <row r="4" spans="1:7" ht="20.25">
      <c r="A4" s="62"/>
      <c r="B4" s="62"/>
      <c r="C4" s="62"/>
      <c r="D4" s="61" t="str">
        <f>'List of items'!E7</f>
        <v>xxxxx</v>
      </c>
      <c r="E4" s="61"/>
      <c r="F4" s="61"/>
      <c r="G4" s="62"/>
    </row>
    <row r="5" spans="1:7" ht="20.25">
      <c r="A5" s="63"/>
      <c r="B5" s="64"/>
      <c r="C5" s="62"/>
      <c r="D5" s="61"/>
      <c r="E5" s="61"/>
      <c r="F5" s="62"/>
      <c r="G5" s="62"/>
    </row>
    <row r="6" spans="1:7" ht="20.25">
      <c r="A6" s="63"/>
      <c r="B6" s="64"/>
      <c r="C6" s="62"/>
      <c r="D6" s="61" t="str">
        <f>'List of items'!E9</f>
        <v>xxxxx</v>
      </c>
      <c r="E6" s="61"/>
      <c r="F6" s="62"/>
      <c r="G6" s="62"/>
    </row>
    <row r="7" spans="1:7" ht="19.5">
      <c r="A7" s="63"/>
      <c r="B7" s="64"/>
      <c r="C7" s="62"/>
      <c r="D7" s="62"/>
      <c r="E7" s="62"/>
      <c r="F7" s="62"/>
      <c r="G7" s="62"/>
    </row>
    <row r="8" spans="1:7" ht="19.5">
      <c r="A8" s="63"/>
      <c r="B8" s="64"/>
      <c r="C8" s="62"/>
      <c r="D8" s="62"/>
      <c r="E8" s="62"/>
      <c r="F8" s="62"/>
      <c r="G8" s="62"/>
    </row>
    <row r="9" spans="1:7" ht="19.5">
      <c r="A9" s="63"/>
      <c r="B9" s="64"/>
      <c r="C9" s="62"/>
      <c r="D9" s="62"/>
      <c r="E9" s="62"/>
      <c r="F9" s="62"/>
      <c r="G9" s="62"/>
    </row>
    <row r="10" spans="1:7" ht="19.5">
      <c r="A10" s="62"/>
      <c r="B10" s="62"/>
      <c r="C10" s="62"/>
      <c r="D10" s="65" t="s">
        <v>102</v>
      </c>
      <c r="E10" s="99">
        <f ca="1">TODAY()</f>
        <v>42872</v>
      </c>
      <c r="F10" s="62"/>
      <c r="G10" s="62"/>
    </row>
    <row r="11" spans="1:7" ht="19.5">
      <c r="A11" s="62"/>
      <c r="B11" s="62"/>
      <c r="C11" s="62"/>
      <c r="D11" s="65"/>
      <c r="E11" s="99"/>
      <c r="F11" s="62"/>
      <c r="G11" s="62"/>
    </row>
    <row r="12" spans="1:7" ht="19.5">
      <c r="A12" s="62"/>
      <c r="B12" s="62"/>
      <c r="C12" s="62"/>
      <c r="D12" s="65"/>
      <c r="E12" s="99"/>
      <c r="F12" s="62"/>
      <c r="G12" s="62"/>
    </row>
    <row r="13" spans="1:7" ht="19.5">
      <c r="A13" s="62"/>
      <c r="B13" s="62"/>
      <c r="C13" s="62"/>
      <c r="D13" s="65"/>
      <c r="E13" s="60"/>
      <c r="F13" s="62"/>
      <c r="G13" s="62"/>
    </row>
    <row r="14" spans="1:7" ht="19.5">
      <c r="A14" s="62"/>
      <c r="B14" s="62"/>
      <c r="C14" s="62"/>
      <c r="D14" s="62"/>
      <c r="E14" s="62"/>
      <c r="F14" s="62"/>
      <c r="G14" s="62"/>
    </row>
    <row r="15" spans="1:7" ht="20.25">
      <c r="A15" s="66" t="s">
        <v>70</v>
      </c>
      <c r="B15" s="97" t="str">
        <f ca="1">'List of items'!B1&amp;"-"&amp;MONTH(E10)&amp;"-"&amp;YEAR(E10)</f>
        <v>2021-5-2021</v>
      </c>
      <c r="C15" s="62"/>
      <c r="D15" s="62"/>
      <c r="E15" s="62"/>
      <c r="F15" s="62"/>
      <c r="G15" s="62"/>
    </row>
    <row r="16" spans="1:7" ht="20.25">
      <c r="A16" s="66"/>
      <c r="B16" s="61"/>
      <c r="C16" s="62"/>
      <c r="D16" s="62"/>
      <c r="E16" s="62"/>
      <c r="F16" s="62"/>
      <c r="G16" s="62"/>
    </row>
    <row r="17" spans="1:7" ht="20.25">
      <c r="A17" s="66" t="s">
        <v>71</v>
      </c>
      <c r="B17" s="118" t="str">
        <f>'List of items'!C3&amp;" ,"&amp;'List of items'!C4</f>
        <v>xxxxxx ,xxxxxx</v>
      </c>
      <c r="C17" s="118"/>
      <c r="D17" s="118"/>
      <c r="E17" s="118"/>
      <c r="F17" s="118"/>
      <c r="G17" s="118"/>
    </row>
    <row r="18" spans="1:7" ht="19.5">
      <c r="A18" s="62"/>
      <c r="B18" s="62"/>
      <c r="C18" s="62"/>
      <c r="D18" s="62"/>
      <c r="E18" s="62"/>
      <c r="F18" s="62"/>
      <c r="G18" s="62"/>
    </row>
    <row r="19" spans="1:7" ht="34.5">
      <c r="A19" s="67" t="s">
        <v>72</v>
      </c>
      <c r="B19" s="67"/>
      <c r="C19" s="67"/>
      <c r="D19" s="67"/>
      <c r="E19" s="68" t="s">
        <v>73</v>
      </c>
      <c r="F19" s="68" t="s">
        <v>74</v>
      </c>
      <c r="G19" s="68" t="s">
        <v>75</v>
      </c>
    </row>
    <row r="20" spans="1:7" ht="19.5">
      <c r="A20" s="62"/>
      <c r="B20" s="62"/>
      <c r="C20" s="62"/>
      <c r="D20" s="62"/>
      <c r="E20" s="69"/>
      <c r="F20" s="62"/>
      <c r="G20" s="62"/>
    </row>
    <row r="21" spans="1:7" ht="20.25">
      <c r="A21" s="66" t="s">
        <v>76</v>
      </c>
      <c r="B21" s="70"/>
      <c r="C21" s="62"/>
      <c r="D21" s="62"/>
      <c r="E21" s="71"/>
      <c r="F21" s="62"/>
      <c r="G21" s="62"/>
    </row>
    <row r="22" spans="1:7" ht="20.25">
      <c r="A22" s="66"/>
      <c r="B22" s="72" t="str">
        <f>'List of items'!C5</f>
        <v>xxxxxx</v>
      </c>
      <c r="C22" s="73" t="s">
        <v>103</v>
      </c>
      <c r="D22" s="74" t="e">
        <f>DATE(YEAR(B22),MONTH(B22)+1,DAY(B22))</f>
        <v>#VALUE!</v>
      </c>
      <c r="E22" s="75">
        <f>'List of items'!F12</f>
        <v>0</v>
      </c>
      <c r="F22" s="76"/>
      <c r="G22" s="75">
        <f>E22</f>
        <v>0</v>
      </c>
    </row>
    <row r="23" spans="1:7" ht="20.25">
      <c r="A23" s="66"/>
      <c r="B23" s="74"/>
      <c r="C23" s="73"/>
      <c r="D23" s="74"/>
      <c r="E23" s="75"/>
      <c r="F23" s="76"/>
      <c r="G23" s="75"/>
    </row>
    <row r="24" spans="1:7" ht="20.25">
      <c r="A24" s="66" t="s">
        <v>77</v>
      </c>
      <c r="B24" s="74"/>
      <c r="C24" s="73"/>
      <c r="D24" s="74"/>
      <c r="E24" s="75"/>
      <c r="F24" s="76"/>
      <c r="G24" s="75"/>
    </row>
    <row r="25" spans="1:7" ht="20.25">
      <c r="A25" s="66"/>
      <c r="B25" s="74" t="s">
        <v>78</v>
      </c>
      <c r="C25" s="73"/>
      <c r="D25" s="74"/>
      <c r="E25" s="75"/>
      <c r="F25" s="76"/>
      <c r="G25" s="75">
        <f>G22/2</f>
        <v>0</v>
      </c>
    </row>
    <row r="26" spans="1:7" ht="20.25">
      <c r="A26" s="66"/>
      <c r="B26" s="74"/>
      <c r="C26" s="73"/>
      <c r="D26" s="74"/>
      <c r="E26" s="75"/>
      <c r="F26" s="76"/>
      <c r="G26" s="75"/>
    </row>
    <row r="27" spans="1:7" ht="19.5">
      <c r="A27" s="62"/>
      <c r="B27" s="62"/>
      <c r="C27" s="62"/>
      <c r="D27" s="62"/>
      <c r="E27" s="62"/>
      <c r="F27" s="62"/>
      <c r="G27" s="77"/>
    </row>
    <row r="28" spans="1:7" ht="20.25">
      <c r="A28" s="78" t="s">
        <v>79</v>
      </c>
      <c r="B28" s="78"/>
      <c r="C28" s="78"/>
      <c r="D28" s="78"/>
      <c r="E28" s="79"/>
      <c r="F28" s="80"/>
      <c r="G28" s="81">
        <f>SUM(G22:G26)</f>
        <v>0</v>
      </c>
    </row>
    <row r="29" spans="1:7" ht="20.25">
      <c r="A29" s="82" t="s">
        <v>80</v>
      </c>
      <c r="B29" s="83">
        <v>7.6999999999999999E-2</v>
      </c>
      <c r="C29" s="82"/>
      <c r="D29" s="82"/>
      <c r="E29" s="84"/>
      <c r="F29" s="85"/>
      <c r="G29" s="86">
        <f>G28*B29</f>
        <v>0</v>
      </c>
    </row>
    <row r="30" spans="1:7" ht="20.25">
      <c r="A30" s="61" t="s">
        <v>81</v>
      </c>
      <c r="B30" s="61"/>
      <c r="C30" s="61"/>
      <c r="D30" s="61"/>
      <c r="E30" s="62"/>
      <c r="F30" s="87"/>
      <c r="G30" s="88">
        <f>G28+G29</f>
        <v>0</v>
      </c>
    </row>
    <row r="31" spans="1:7" ht="19.5">
      <c r="A31" s="62"/>
      <c r="B31" s="62"/>
      <c r="C31" s="62"/>
      <c r="D31" s="62"/>
      <c r="E31" s="69"/>
      <c r="F31" s="62"/>
      <c r="G31" s="62"/>
    </row>
    <row r="32" spans="1:7" ht="19.5">
      <c r="A32" s="62"/>
      <c r="B32" s="62"/>
      <c r="C32" s="62"/>
      <c r="D32" s="62"/>
      <c r="E32" s="69"/>
      <c r="F32" s="62"/>
      <c r="G32" s="62"/>
    </row>
    <row r="33" spans="1:7" ht="19.5">
      <c r="A33" s="62"/>
      <c r="B33" s="62"/>
      <c r="C33" s="62"/>
      <c r="D33" s="62"/>
      <c r="E33" s="62"/>
      <c r="F33" s="62"/>
      <c r="G33" s="62"/>
    </row>
    <row r="34" spans="1:7" ht="19.5">
      <c r="A34" s="62"/>
      <c r="B34" s="62"/>
      <c r="C34" s="62"/>
      <c r="D34" s="62"/>
      <c r="E34" s="62"/>
      <c r="F34" s="62"/>
      <c r="G34" s="62"/>
    </row>
    <row r="35" spans="1:7" ht="19.5">
      <c r="A35" s="89" t="s">
        <v>82</v>
      </c>
      <c r="B35" s="62" t="s">
        <v>83</v>
      </c>
      <c r="C35" s="62"/>
      <c r="D35" s="62"/>
      <c r="E35" s="62"/>
      <c r="F35" s="62"/>
      <c r="G35" s="62"/>
    </row>
    <row r="36" spans="1:7" ht="19.5">
      <c r="A36" s="62"/>
      <c r="B36" s="62"/>
      <c r="C36" s="62"/>
      <c r="D36" s="62"/>
      <c r="E36" s="62"/>
      <c r="F36" s="62"/>
      <c r="G36" s="62"/>
    </row>
    <row r="37" spans="1:7" ht="20.25">
      <c r="A37" s="89" t="s">
        <v>84</v>
      </c>
      <c r="B37" s="61" t="s">
        <v>85</v>
      </c>
      <c r="C37" s="61"/>
      <c r="D37" s="62"/>
      <c r="E37" s="62"/>
      <c r="F37" s="62"/>
      <c r="G37" s="62"/>
    </row>
    <row r="38" spans="1:7" ht="19.5">
      <c r="A38" s="89"/>
      <c r="B38" s="89" t="s">
        <v>86</v>
      </c>
      <c r="C38" s="62" t="s">
        <v>87</v>
      </c>
      <c r="D38" s="62"/>
      <c r="E38" s="62"/>
      <c r="F38" s="62"/>
      <c r="G38" s="62"/>
    </row>
    <row r="39" spans="1:7" ht="19.5">
      <c r="A39" s="62"/>
      <c r="B39" s="89" t="s">
        <v>88</v>
      </c>
      <c r="C39" s="62" t="s">
        <v>89</v>
      </c>
      <c r="D39" s="62"/>
      <c r="E39" s="62"/>
      <c r="F39" s="62"/>
      <c r="G39" s="62"/>
    </row>
    <row r="40" spans="1:7" ht="19.5">
      <c r="A40" s="62"/>
      <c r="B40" s="89" t="s">
        <v>90</v>
      </c>
      <c r="C40" s="62" t="s">
        <v>91</v>
      </c>
      <c r="D40" s="62"/>
      <c r="E40" s="62"/>
      <c r="F40" s="62"/>
      <c r="G40" s="62"/>
    </row>
    <row r="41" spans="1:7" ht="19.5">
      <c r="A41" s="62"/>
      <c r="B41" s="89" t="s">
        <v>92</v>
      </c>
      <c r="C41" s="65">
        <v>9000</v>
      </c>
      <c r="D41" s="62"/>
      <c r="E41" s="62"/>
      <c r="F41" s="62"/>
      <c r="G41" s="62"/>
    </row>
    <row r="42" spans="1:7" ht="19.5">
      <c r="A42" s="62"/>
      <c r="B42" s="89" t="s">
        <v>93</v>
      </c>
      <c r="C42" s="62" t="s">
        <v>94</v>
      </c>
      <c r="D42" s="62"/>
      <c r="E42" s="62"/>
      <c r="F42" s="62"/>
      <c r="G42" s="62"/>
    </row>
  </sheetData>
  <mergeCells count="1">
    <mergeCell ref="B17:G17"/>
  </mergeCells>
  <pageMargins left="0.70866141732283472" right="0.70866141732283472" top="1.6535433070866143" bottom="0.74803149606299213" header="0.39370078740157483" footer="0.31496062992125984"/>
  <pageSetup paperSize="9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
&amp;G&amp;R&amp;G</oddHeader>
    <oddFooter>&amp;C&amp;"Century Gothic,Gras"&amp;12Pisler Furniture Rental GmbH&amp;R&amp;"Verdana,Gras"&amp;12&amp;P/&amp;N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2"/>
  <sheetViews>
    <sheetView view="pageLayout" zoomScale="66" zoomScaleNormal="66" zoomScalePageLayoutView="66" workbookViewId="0">
      <selection activeCell="D30" sqref="D30"/>
    </sheetView>
  </sheetViews>
  <sheetFormatPr baseColWidth="10" defaultRowHeight="12.75"/>
  <cols>
    <col min="1" max="1" width="30.5" customWidth="1"/>
    <col min="2" max="2" width="29.75" customWidth="1"/>
    <col min="4" max="4" width="15.5" customWidth="1"/>
    <col min="5" max="5" width="15.125" customWidth="1"/>
    <col min="7" max="7" width="19" customWidth="1"/>
  </cols>
  <sheetData>
    <row r="1" spans="1:7" ht="20.25">
      <c r="A1" s="62"/>
      <c r="B1" s="62"/>
      <c r="C1" s="62"/>
      <c r="D1" s="61" t="str">
        <f>'List of items'!E3</f>
        <v>xxxxx</v>
      </c>
      <c r="E1" s="61"/>
      <c r="F1" s="61"/>
      <c r="G1" s="62"/>
    </row>
    <row r="2" spans="1:7" ht="20.25">
      <c r="A2" s="62"/>
      <c r="B2" s="62"/>
      <c r="C2" s="62"/>
      <c r="D2" s="61" t="str">
        <f>'List of items'!E5</f>
        <v>xxxxx</v>
      </c>
      <c r="E2" s="61"/>
      <c r="F2" s="61"/>
      <c r="G2" s="62"/>
    </row>
    <row r="3" spans="1:7" ht="20.25">
      <c r="A3" s="62"/>
      <c r="B3" s="62"/>
      <c r="C3" s="62"/>
      <c r="D3" s="61" t="str">
        <f>'List of items'!E6</f>
        <v>xxxxx</v>
      </c>
      <c r="E3" s="61"/>
      <c r="F3" s="61"/>
      <c r="G3" s="62"/>
    </row>
    <row r="4" spans="1:7" ht="20.25">
      <c r="A4" s="62"/>
      <c r="B4" s="62"/>
      <c r="C4" s="62"/>
      <c r="D4" s="61" t="str">
        <f>'List of items'!E7</f>
        <v>xxxxx</v>
      </c>
      <c r="E4" s="61"/>
      <c r="F4" s="61"/>
      <c r="G4" s="62"/>
    </row>
    <row r="5" spans="1:7" ht="20.25">
      <c r="A5" s="63"/>
      <c r="B5" s="64"/>
      <c r="C5" s="62"/>
      <c r="D5" s="61"/>
      <c r="E5" s="61"/>
      <c r="F5" s="62"/>
      <c r="G5" s="62"/>
    </row>
    <row r="6" spans="1:7" ht="20.25">
      <c r="A6" s="63"/>
      <c r="B6" s="64"/>
      <c r="C6" s="62"/>
      <c r="D6" s="61" t="str">
        <f>'List of items'!E9</f>
        <v>xxxxx</v>
      </c>
      <c r="E6" s="61"/>
      <c r="F6" s="62"/>
      <c r="G6" s="62"/>
    </row>
    <row r="7" spans="1:7" ht="19.5">
      <c r="A7" s="63"/>
      <c r="B7" s="64"/>
      <c r="C7" s="62"/>
      <c r="D7" s="62"/>
      <c r="E7" s="62"/>
      <c r="F7" s="62"/>
      <c r="G7" s="62"/>
    </row>
    <row r="8" spans="1:7" ht="19.5">
      <c r="A8" s="63"/>
      <c r="B8" s="64"/>
      <c r="C8" s="62"/>
      <c r="D8" s="62"/>
      <c r="E8" s="62"/>
      <c r="F8" s="62"/>
      <c r="G8" s="62"/>
    </row>
    <row r="9" spans="1:7" ht="19.5">
      <c r="A9" s="63"/>
      <c r="B9" s="64"/>
      <c r="C9" s="62"/>
      <c r="D9" s="62"/>
      <c r="E9" s="62"/>
      <c r="F9" s="62"/>
      <c r="G9" s="62"/>
    </row>
    <row r="10" spans="1:7" ht="19.5">
      <c r="A10" s="62"/>
      <c r="B10" s="62"/>
      <c r="C10" s="62"/>
      <c r="D10" s="65" t="s">
        <v>102</v>
      </c>
      <c r="E10" s="98"/>
      <c r="F10" s="62"/>
      <c r="G10" s="62"/>
    </row>
    <row r="11" spans="1:7" ht="19.5">
      <c r="A11" s="62"/>
      <c r="B11" s="62"/>
      <c r="C11" s="62"/>
      <c r="D11" s="65"/>
      <c r="E11" s="98"/>
      <c r="F11" s="62"/>
      <c r="G11" s="62"/>
    </row>
    <row r="12" spans="1:7" ht="19.5">
      <c r="A12" s="62"/>
      <c r="B12" s="62"/>
      <c r="C12" s="62"/>
      <c r="D12" s="65"/>
      <c r="E12" s="98"/>
      <c r="F12" s="62"/>
      <c r="G12" s="62"/>
    </row>
    <row r="13" spans="1:7" ht="19.5">
      <c r="A13" s="62"/>
      <c r="B13" s="62"/>
      <c r="C13" s="62"/>
      <c r="D13" s="65"/>
      <c r="E13" s="62"/>
      <c r="F13" s="62"/>
      <c r="G13" s="62"/>
    </row>
    <row r="14" spans="1:7" ht="19.5">
      <c r="A14" s="62"/>
      <c r="B14" s="62"/>
      <c r="C14" s="62"/>
      <c r="D14" s="62"/>
      <c r="E14" s="62"/>
      <c r="F14" s="62"/>
      <c r="G14" s="62"/>
    </row>
    <row r="15" spans="1:7" ht="20.25">
      <c r="A15" s="66" t="s">
        <v>104</v>
      </c>
      <c r="B15" s="97" t="str">
        <f>'List of items'!B1&amp;"-"&amp;MONTH(E10)&amp;"-"&amp;YEAR(E10)</f>
        <v>2021-1-1904</v>
      </c>
      <c r="C15" s="62"/>
      <c r="D15" s="62"/>
      <c r="E15" s="62"/>
      <c r="F15" s="62"/>
      <c r="G15" s="62"/>
    </row>
    <row r="16" spans="1:7" ht="20.25">
      <c r="A16" s="66"/>
      <c r="B16" s="61"/>
      <c r="C16" s="62"/>
      <c r="D16" s="62"/>
      <c r="E16" s="62"/>
      <c r="F16" s="62"/>
      <c r="G16" s="62"/>
    </row>
    <row r="17" spans="1:7" ht="20.25">
      <c r="A17" s="66" t="s">
        <v>71</v>
      </c>
      <c r="B17" s="118" t="str">
        <f>'List of items'!C3&amp;" ,"&amp;'List of items'!C4</f>
        <v>xxxxxx ,xxxxxx</v>
      </c>
      <c r="C17" s="118"/>
      <c r="D17" s="118"/>
      <c r="E17" s="118"/>
      <c r="F17" s="118"/>
      <c r="G17" s="118"/>
    </row>
    <row r="18" spans="1:7" ht="19.5">
      <c r="A18" s="62"/>
      <c r="B18" s="62"/>
      <c r="C18" s="62"/>
      <c r="D18" s="62"/>
      <c r="E18" s="62"/>
      <c r="F18" s="62"/>
      <c r="G18" s="62"/>
    </row>
    <row r="19" spans="1:7" ht="34.5">
      <c r="A19" s="67" t="s">
        <v>72</v>
      </c>
      <c r="B19" s="67"/>
      <c r="C19" s="67"/>
      <c r="D19" s="67"/>
      <c r="E19" s="68" t="s">
        <v>73</v>
      </c>
      <c r="F19" s="68" t="s">
        <v>74</v>
      </c>
      <c r="G19" s="68" t="s">
        <v>75</v>
      </c>
    </row>
    <row r="20" spans="1:7" ht="19.5">
      <c r="A20" s="62"/>
      <c r="B20" s="62"/>
      <c r="C20" s="62"/>
      <c r="D20" s="62"/>
      <c r="E20" s="69"/>
      <c r="F20" s="62"/>
      <c r="G20" s="62"/>
    </row>
    <row r="21" spans="1:7" ht="20.25">
      <c r="A21" s="66" t="s">
        <v>76</v>
      </c>
      <c r="B21" s="70"/>
      <c r="C21" s="62"/>
      <c r="D21" s="62"/>
      <c r="E21" s="71"/>
      <c r="F21" s="62"/>
      <c r="G21" s="62"/>
    </row>
    <row r="22" spans="1:7" ht="20.25">
      <c r="A22" s="66"/>
      <c r="B22" s="72" t="str">
        <f>'List of items'!C5</f>
        <v>xxxxxx</v>
      </c>
      <c r="C22" s="73" t="s">
        <v>103</v>
      </c>
      <c r="D22" s="74" t="e">
        <f>DATE(YEAR(B22), MONTH(B22)+1, DAY(B22))</f>
        <v>#VALUE!</v>
      </c>
      <c r="E22" s="75">
        <f>'List of items'!F12</f>
        <v>0</v>
      </c>
      <c r="F22" s="76"/>
      <c r="G22" s="75">
        <f>E22</f>
        <v>0</v>
      </c>
    </row>
    <row r="23" spans="1:7" ht="20.25">
      <c r="A23" s="66"/>
      <c r="B23" s="74"/>
      <c r="C23" s="73"/>
      <c r="D23" s="74"/>
      <c r="E23" s="75"/>
      <c r="F23" s="76"/>
      <c r="G23" s="75"/>
    </row>
    <row r="24" spans="1:7" ht="20.25">
      <c r="A24" s="66" t="s">
        <v>77</v>
      </c>
      <c r="B24" s="74"/>
      <c r="C24" s="73"/>
      <c r="D24" s="74"/>
      <c r="E24" s="75"/>
      <c r="F24" s="76"/>
      <c r="G24" s="75"/>
    </row>
    <row r="25" spans="1:7" ht="20.25">
      <c r="A25" s="66"/>
      <c r="B25" s="74" t="s">
        <v>78</v>
      </c>
      <c r="C25" s="73"/>
      <c r="D25" s="74"/>
      <c r="E25" s="75"/>
      <c r="F25" s="76"/>
      <c r="G25" s="75">
        <f>G22/2</f>
        <v>0</v>
      </c>
    </row>
    <row r="26" spans="1:7" ht="20.25">
      <c r="A26" s="66"/>
      <c r="B26" s="74"/>
      <c r="C26" s="73"/>
      <c r="D26" s="74"/>
      <c r="E26" s="75"/>
      <c r="F26" s="76"/>
      <c r="G26" s="75"/>
    </row>
    <row r="27" spans="1:7" ht="19.5">
      <c r="A27" s="62"/>
      <c r="B27" s="62"/>
      <c r="C27" s="62"/>
      <c r="D27" s="62"/>
      <c r="E27" s="62"/>
      <c r="F27" s="62"/>
      <c r="G27" s="77"/>
    </row>
    <row r="28" spans="1:7" ht="20.25">
      <c r="A28" s="78" t="s">
        <v>79</v>
      </c>
      <c r="B28" s="78"/>
      <c r="C28" s="78"/>
      <c r="D28" s="78"/>
      <c r="E28" s="79"/>
      <c r="F28" s="80"/>
      <c r="G28" s="81">
        <f>SUM(G22:G26)</f>
        <v>0</v>
      </c>
    </row>
    <row r="29" spans="1:7" ht="20.25">
      <c r="A29" s="82" t="s">
        <v>80</v>
      </c>
      <c r="B29" s="83">
        <v>7.6999999999999999E-2</v>
      </c>
      <c r="C29" s="82"/>
      <c r="D29" s="82"/>
      <c r="E29" s="84"/>
      <c r="F29" s="85"/>
      <c r="G29" s="86">
        <f>G28*B29</f>
        <v>0</v>
      </c>
    </row>
    <row r="30" spans="1:7" ht="20.25">
      <c r="A30" s="61" t="s">
        <v>81</v>
      </c>
      <c r="B30" s="61"/>
      <c r="C30" s="61"/>
      <c r="D30" s="61"/>
      <c r="E30" s="62"/>
      <c r="F30" s="87"/>
      <c r="G30" s="88">
        <f>G28+G29</f>
        <v>0</v>
      </c>
    </row>
    <row r="31" spans="1:7" ht="20.25">
      <c r="A31" s="61"/>
      <c r="B31" s="61"/>
      <c r="C31" s="61"/>
      <c r="D31" s="61"/>
      <c r="E31" s="62"/>
      <c r="F31" s="87"/>
      <c r="G31" s="88"/>
    </row>
    <row r="32" spans="1:7" ht="19.5">
      <c r="A32" s="62"/>
      <c r="B32" s="62"/>
      <c r="C32" s="62"/>
      <c r="D32" s="62"/>
      <c r="E32" s="69"/>
      <c r="F32" s="62"/>
      <c r="G32" s="62"/>
    </row>
    <row r="33" spans="1:7" ht="19.5">
      <c r="A33" s="62"/>
      <c r="B33" s="62"/>
      <c r="C33" s="62"/>
      <c r="D33" s="62"/>
      <c r="E33" s="62"/>
      <c r="F33" s="62"/>
      <c r="G33" s="62"/>
    </row>
    <row r="34" spans="1:7" ht="19.5">
      <c r="A34" s="62"/>
      <c r="B34" s="62"/>
      <c r="C34" s="62"/>
      <c r="D34" s="62"/>
      <c r="E34" s="62"/>
      <c r="F34" s="62"/>
      <c r="G34" s="62"/>
    </row>
    <row r="35" spans="1:7" ht="19.5">
      <c r="A35" s="89" t="s">
        <v>82</v>
      </c>
      <c r="B35" s="62" t="s">
        <v>83</v>
      </c>
      <c r="C35" s="62"/>
      <c r="D35" s="62"/>
      <c r="E35" s="62"/>
      <c r="F35" s="62"/>
      <c r="G35" s="62"/>
    </row>
    <row r="36" spans="1:7" ht="19.5">
      <c r="A36" s="62"/>
      <c r="B36" s="62"/>
      <c r="C36" s="62"/>
      <c r="D36" s="62"/>
      <c r="E36" s="62"/>
      <c r="F36" s="62"/>
      <c r="G36" s="62"/>
    </row>
    <row r="37" spans="1:7" ht="20.25">
      <c r="A37" s="89" t="s">
        <v>84</v>
      </c>
      <c r="B37" s="61" t="s">
        <v>85</v>
      </c>
      <c r="C37" s="61"/>
      <c r="D37" s="62"/>
      <c r="E37" s="62"/>
      <c r="F37" s="62"/>
      <c r="G37" s="62"/>
    </row>
    <row r="38" spans="1:7" ht="19.5">
      <c r="A38" s="89"/>
      <c r="B38" s="89" t="s">
        <v>86</v>
      </c>
      <c r="C38" s="62" t="s">
        <v>87</v>
      </c>
      <c r="D38" s="62"/>
      <c r="E38" s="62"/>
      <c r="F38" s="62"/>
      <c r="G38" s="62"/>
    </row>
    <row r="39" spans="1:7" ht="19.5">
      <c r="A39" s="62"/>
      <c r="B39" s="89" t="s">
        <v>88</v>
      </c>
      <c r="C39" s="62" t="s">
        <v>89</v>
      </c>
      <c r="D39" s="62"/>
      <c r="E39" s="62"/>
      <c r="F39" s="62"/>
      <c r="G39" s="62"/>
    </row>
    <row r="40" spans="1:7" ht="19.5">
      <c r="A40" s="62"/>
      <c r="B40" s="89" t="s">
        <v>90</v>
      </c>
      <c r="C40" s="62" t="s">
        <v>91</v>
      </c>
      <c r="D40" s="62"/>
      <c r="E40" s="62"/>
      <c r="F40" s="62"/>
      <c r="G40" s="62"/>
    </row>
    <row r="41" spans="1:7" ht="19.5">
      <c r="A41" s="62"/>
      <c r="B41" s="89" t="s">
        <v>92</v>
      </c>
      <c r="C41" s="65">
        <v>9000</v>
      </c>
      <c r="D41" s="62"/>
      <c r="E41" s="62"/>
      <c r="F41" s="62"/>
      <c r="G41" s="62"/>
    </row>
    <row r="42" spans="1:7" ht="19.5">
      <c r="A42" s="62"/>
      <c r="B42" s="89" t="s">
        <v>93</v>
      </c>
      <c r="C42" s="62" t="s">
        <v>94</v>
      </c>
      <c r="D42" s="62"/>
      <c r="E42" s="62"/>
      <c r="F42" s="62"/>
      <c r="G42" s="62"/>
    </row>
  </sheetData>
  <mergeCells count="1">
    <mergeCell ref="B17:G17"/>
  </mergeCells>
  <printOptions horizontalCentered="1"/>
  <pageMargins left="0.70866141732283472" right="0.70866141732283472" top="1.9291338582677167" bottom="0.74803149606299213" header="0.39370078740157483" footer="0.31496062992125984"/>
  <pageSetup paperSize="9" scale="58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Agents&amp;10
&amp;G&amp;R&amp;G</oddHeader>
    <oddFooter>&amp;C&amp;"Century Gothic,Gras"&amp;12Pisler Furniture Rental GmbH&amp;R&amp;"Century Gothic,Gras"&amp;12&amp;P/&amp;N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List of items</vt:lpstr>
      <vt:lpstr>Offer</vt:lpstr>
      <vt:lpstr>Invoice 1</vt:lpstr>
      <vt:lpstr>'List of items'!Impression_des_titres</vt:lpstr>
      <vt:lpstr>'Invoice 1'!Zone_d_impression</vt:lpstr>
      <vt:lpstr>'List of items'!Zone_d_impression</vt:lpstr>
      <vt:lpstr>Offer!Zone_d_impression</vt:lpstr>
    </vt:vector>
  </TitlesOfParts>
  <Company>Pisler Furniture Rental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virginiepisler</dc:creator>
  <cp:lastModifiedBy>Virginie</cp:lastModifiedBy>
  <cp:lastPrinted>2021-05-18T12:15:50Z</cp:lastPrinted>
  <dcterms:created xsi:type="dcterms:W3CDTF">2010-04-12T13:56:38Z</dcterms:created>
  <dcterms:modified xsi:type="dcterms:W3CDTF">2021-05-18T12:16:01Z</dcterms:modified>
</cp:coreProperties>
</file>