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Virginie\Documents\Furniture Rental\List of items vierges\"/>
    </mc:Choice>
  </mc:AlternateContent>
  <xr:revisionPtr revIDLastSave="0" documentId="13_ncr:1_{E7FA353A-EEAD-4E8C-B98F-703D46BC03F7}" xr6:coauthVersionLast="46" xr6:coauthVersionMax="46" xr10:uidLastSave="{00000000-0000-0000-0000-000000000000}"/>
  <bookViews>
    <workbookView xWindow="3120" yWindow="3120" windowWidth="15180" windowHeight="12675" tabRatio="500" xr2:uid="{00000000-000D-0000-FFFF-FFFF00000000}"/>
  </bookViews>
  <sheets>
    <sheet name="List of items- Mid term" sheetId="1" r:id="rId1"/>
    <sheet name="Offer" sheetId="2" r:id="rId2"/>
    <sheet name="Invoice 1" sheetId="3" r:id="rId3"/>
  </sheets>
  <externalReferences>
    <externalReference r:id="rId4"/>
  </externalReferences>
  <definedNames>
    <definedName name="_xlnm.Print_Titles" localSheetId="0">'List of items- Mid term'!$17:$17</definedName>
    <definedName name="_xlnm.Print_Area" localSheetId="2">'Invoice 1'!$A$1:$G$40</definedName>
    <definedName name="_xlnm.Print_Area" localSheetId="0">'List of items- Mid term'!$A$1:$F$122</definedName>
    <definedName name="_xlnm.Print_Area" localSheetId="1">Offer!$A$1:$G$40</definedName>
  </definedNames>
  <calcPr calcId="181029"/>
</workbook>
</file>

<file path=xl/calcChain.xml><?xml version="1.0" encoding="utf-8"?>
<calcChain xmlns="http://schemas.openxmlformats.org/spreadsheetml/2006/main">
  <c r="F69" i="1" l="1"/>
  <c r="F68" i="1"/>
  <c r="F67" i="1" s="1"/>
  <c r="E67" i="1"/>
  <c r="E99" i="1"/>
  <c r="F103" i="1"/>
  <c r="D1" i="3" l="1"/>
  <c r="D2" i="3"/>
  <c r="D3" i="3"/>
  <c r="D4" i="3"/>
  <c r="D6" i="3"/>
  <c r="D7" i="3"/>
  <c r="B15" i="3"/>
  <c r="B17" i="3"/>
  <c r="B22" i="3"/>
  <c r="D22" i="3" s="1"/>
  <c r="E22" i="3"/>
  <c r="G22" i="3"/>
  <c r="G26" i="3" s="1"/>
  <c r="D1" i="2"/>
  <c r="D2" i="2"/>
  <c r="D3" i="2"/>
  <c r="D4" i="2"/>
  <c r="D6" i="2"/>
  <c r="D7" i="2"/>
  <c r="E10" i="2"/>
  <c r="B15" i="2" s="1"/>
  <c r="B17" i="2"/>
  <c r="B22" i="2"/>
  <c r="D22" i="2" s="1"/>
  <c r="E22" i="2"/>
  <c r="G22" i="2" s="1"/>
  <c r="G26" i="2" s="1"/>
  <c r="E18" i="1"/>
  <c r="F19" i="1"/>
  <c r="F20" i="1"/>
  <c r="F21" i="1"/>
  <c r="F22" i="1"/>
  <c r="F23" i="1"/>
  <c r="F24" i="1"/>
  <c r="F25" i="1"/>
  <c r="F26" i="1"/>
  <c r="F27" i="1"/>
  <c r="F28" i="1"/>
  <c r="F29" i="1"/>
  <c r="E30" i="1"/>
  <c r="F31" i="1"/>
  <c r="F32" i="1"/>
  <c r="F33" i="1"/>
  <c r="E34" i="1"/>
  <c r="F35" i="1"/>
  <c r="F36" i="1"/>
  <c r="F37" i="1"/>
  <c r="F38" i="1"/>
  <c r="F39" i="1"/>
  <c r="F40" i="1"/>
  <c r="E41" i="1"/>
  <c r="F42" i="1"/>
  <c r="F43" i="1"/>
  <c r="F44" i="1"/>
  <c r="F45" i="1"/>
  <c r="F46" i="1"/>
  <c r="F47" i="1"/>
  <c r="F48" i="1"/>
  <c r="F49" i="1"/>
  <c r="F50" i="1"/>
  <c r="F51" i="1"/>
  <c r="F52" i="1"/>
  <c r="F53" i="1"/>
  <c r="E54" i="1"/>
  <c r="F55" i="1"/>
  <c r="F56" i="1"/>
  <c r="F57" i="1"/>
  <c r="F58" i="1"/>
  <c r="F59" i="1"/>
  <c r="F60" i="1"/>
  <c r="F61" i="1"/>
  <c r="F62" i="1"/>
  <c r="F63" i="1"/>
  <c r="F64" i="1"/>
  <c r="F65" i="1"/>
  <c r="F66" i="1"/>
  <c r="E70" i="1"/>
  <c r="F71" i="1"/>
  <c r="F72" i="1"/>
  <c r="F73" i="1"/>
  <c r="F80" i="1"/>
  <c r="F87" i="1"/>
  <c r="F91" i="1"/>
  <c r="F100" i="1"/>
  <c r="F102" i="1"/>
  <c r="F104" i="1"/>
  <c r="F110" i="1"/>
  <c r="E114" i="1"/>
  <c r="F115" i="1"/>
  <c r="F116" i="1"/>
  <c r="F117" i="1"/>
  <c r="F118" i="1"/>
  <c r="F119" i="1"/>
  <c r="F120" i="1"/>
  <c r="E121" i="1"/>
  <c r="F122" i="1"/>
  <c r="F121" i="1" s="1"/>
  <c r="F70" i="1" l="1"/>
  <c r="F18" i="1"/>
  <c r="F99" i="1"/>
  <c r="F34" i="1"/>
  <c r="F114" i="1"/>
  <c r="G27" i="2"/>
  <c r="G28" i="2" s="1"/>
  <c r="F41" i="1"/>
  <c r="F54" i="1"/>
  <c r="F30" i="1"/>
  <c r="G27" i="3"/>
  <c r="G28" i="3" s="1"/>
  <c r="F13" i="1" l="1"/>
  <c r="F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</author>
  </authors>
  <commentList>
    <comment ref="E73" authorId="0" shapeId="0" xr:uid="{00000000-0006-0000-0000-000001000000}">
      <text>
        <r>
          <rPr>
            <b/>
            <sz val="8"/>
            <color indexed="59"/>
            <rFont val="Tahoma"/>
            <family val="2"/>
          </rPr>
          <t>Please, mark 1 for 1 bed linen (or bathroom or  
kitchen) package and 
2 for 2 packages requested</t>
        </r>
      </text>
    </comment>
  </commentList>
</comments>
</file>

<file path=xl/sharedStrings.xml><?xml version="1.0" encoding="utf-8"?>
<sst xmlns="http://schemas.openxmlformats.org/spreadsheetml/2006/main" count="205" uniqueCount="153">
  <si>
    <t>Pick-up Check</t>
    <phoneticPr fontId="2" type="noConversion"/>
  </si>
  <si>
    <t>Delivery Check</t>
    <phoneticPr fontId="2" type="noConversion"/>
  </si>
  <si>
    <t xml:space="preserve">Items </t>
    <phoneticPr fontId="2" type="noConversion"/>
  </si>
  <si>
    <t>Floor/Ceiling lamp</t>
    <phoneticPr fontId="2" type="noConversion"/>
  </si>
  <si>
    <t>TV LCD 42' (107 cm)</t>
    <phoneticPr fontId="2" type="noConversion"/>
  </si>
  <si>
    <t>Living room</t>
    <phoneticPr fontId="2" type="noConversion"/>
  </si>
  <si>
    <t>Dining Room</t>
    <phoneticPr fontId="2" type="noConversion"/>
  </si>
  <si>
    <t>Floor/Ceiling lamp</t>
    <phoneticPr fontId="2" type="noConversion"/>
  </si>
  <si>
    <t>High-chair (Trip-Trap)</t>
    <phoneticPr fontId="2" type="noConversion"/>
  </si>
  <si>
    <t>Crib (white wood) with linen</t>
    <phoneticPr fontId="2" type="noConversion"/>
  </si>
  <si>
    <t>Floor/Ceiling lamp</t>
    <phoneticPr fontId="2" type="noConversion"/>
  </si>
  <si>
    <t>Monthly Rental Cost</t>
    <phoneticPr fontId="2" type="noConversion"/>
  </si>
  <si>
    <t>Clothes Rack with hangers</t>
  </si>
  <si>
    <t>Without "Linen package" compulsory mattress protector</t>
  </si>
  <si>
    <t>Single Bedroom</t>
  </si>
  <si>
    <t>Coffee table</t>
    <phoneticPr fontId="0" type="noConversion"/>
  </si>
  <si>
    <t>Desk</t>
    <phoneticPr fontId="2" type="noConversion"/>
  </si>
  <si>
    <t>Desk lamp</t>
    <phoneticPr fontId="2" type="noConversion"/>
  </si>
  <si>
    <t>Office chair</t>
    <phoneticPr fontId="2" type="noConversion"/>
  </si>
  <si>
    <t>Bookshelve</t>
    <phoneticPr fontId="2" type="noConversion"/>
  </si>
  <si>
    <t>2 per person</t>
  </si>
  <si>
    <t>Hair-dryer &amp; bathroom  bin</t>
  </si>
  <si>
    <t>Chest of Drawers (Malm)</t>
  </si>
  <si>
    <t>Baby Bedroom</t>
  </si>
  <si>
    <t>2 per bed</t>
  </si>
  <si>
    <t>4 per bed</t>
  </si>
  <si>
    <t>1 per bed</t>
  </si>
  <si>
    <t>Duvet (feathers or synthetic)</t>
  </si>
  <si>
    <t>Pillows (feathers or synthetic)</t>
  </si>
  <si>
    <t>Kitchen package</t>
  </si>
  <si>
    <t>Chopping board and kitchen knives (bread, meat, vegetables and other)</t>
  </si>
  <si>
    <t>Grater for cheese/vegetables</t>
  </si>
  <si>
    <t>Kitchen options</t>
  </si>
  <si>
    <t>Microwave</t>
  </si>
  <si>
    <t>Table</t>
  </si>
  <si>
    <t>Cups (6) and mugs (6)</t>
  </si>
  <si>
    <t xml:space="preserve">TV/DVD stand </t>
    <phoneticPr fontId="0" type="noConversion"/>
  </si>
  <si>
    <t>Bottom Plates</t>
  </si>
  <si>
    <t>Cleaning Package</t>
  </si>
  <si>
    <t>Vacuum Cleaner</t>
  </si>
  <si>
    <t>Flat iron &amp; Ironing table</t>
  </si>
  <si>
    <t>Bucket &amp; Cleaning Broom</t>
  </si>
  <si>
    <t>Balcony- Terrace or Patio</t>
  </si>
  <si>
    <t>CHF/month</t>
  </si>
  <si>
    <t>Total Price</t>
  </si>
  <si>
    <t>Office Room</t>
  </si>
  <si>
    <t>Sofa bed</t>
  </si>
  <si>
    <t>Master Bedroom</t>
  </si>
  <si>
    <t>Chest of Drawers Malm</t>
  </si>
  <si>
    <t>Others</t>
  </si>
  <si>
    <t>Qty of items</t>
  </si>
  <si>
    <t xml:space="preserve">Nightstand table with table lamp </t>
  </si>
  <si>
    <t xml:space="preserve">Total Transport Cost (delivery and pick-up) </t>
  </si>
  <si>
    <t xml:space="preserve">Mid term rental (4 to12 months) </t>
  </si>
  <si>
    <t>Floor Lamp Santa Cole</t>
    <phoneticPr fontId="2" type="noConversion"/>
  </si>
  <si>
    <t>Bed with headboard - 180x200cm</t>
  </si>
  <si>
    <t>Bed with headboard - 160x200cm</t>
  </si>
  <si>
    <t>Bed without headboard -90x200 cm</t>
  </si>
  <si>
    <t>Bed without headboard -140x200 cm</t>
  </si>
  <si>
    <t>Bed with headboard - 140x200 cm</t>
  </si>
  <si>
    <t>Wardrobe - 2.5 meters- 5 white doors (hanging &amp; shelves)</t>
  </si>
  <si>
    <t>Wardrobe - 2 meters- 4 white doors (hanging &amp; shelves)</t>
  </si>
  <si>
    <t>Wardrobe - 1 .5 meter- 3 white doors (hanging &amp; shelves)</t>
  </si>
  <si>
    <t>Sofa 2 seater - Rattan</t>
  </si>
  <si>
    <t>Armchair - Rattan</t>
  </si>
  <si>
    <t>Table with 6 to 8 chairs - Rattan</t>
  </si>
  <si>
    <t>Cofee table - Rattan</t>
  </si>
  <si>
    <t>Side table- Rattan</t>
  </si>
  <si>
    <t>Bed with headboard - 90x200 cm</t>
  </si>
  <si>
    <t>Wardrobe - 1 meter- 2 white doors (hanging &amp; shelves)</t>
  </si>
  <si>
    <t>Pisler N°</t>
  </si>
  <si>
    <t>Delivery</t>
  </si>
  <si>
    <t>Invoice</t>
  </si>
  <si>
    <t>Name of the client</t>
  </si>
  <si>
    <t>xxxxxx</t>
  </si>
  <si>
    <t>Name</t>
  </si>
  <si>
    <t>xxxxx</t>
  </si>
  <si>
    <t>Address</t>
  </si>
  <si>
    <t>Department</t>
  </si>
  <si>
    <t>Date</t>
  </si>
  <si>
    <t>Time</t>
  </si>
  <si>
    <t xml:space="preserve">City </t>
  </si>
  <si>
    <t>Country</t>
  </si>
  <si>
    <t>Contact person</t>
  </si>
  <si>
    <t>Po number</t>
  </si>
  <si>
    <t>Tel contact person</t>
  </si>
  <si>
    <t>email</t>
  </si>
  <si>
    <t xml:space="preserve">Adliswil, </t>
  </si>
  <si>
    <t>Offer N°:</t>
  </si>
  <si>
    <t>Concerning:</t>
    <phoneticPr fontId="1" type="noConversion"/>
  </si>
  <si>
    <t>Description</t>
    <phoneticPr fontId="1" type="noConversion"/>
  </si>
  <si>
    <t>Monthly cost CHF</t>
    <phoneticPr fontId="1" type="noConversion"/>
  </si>
  <si>
    <t>Price CHF</t>
    <phoneticPr fontId="1" type="noConversion"/>
  </si>
  <si>
    <t>Furniture rental (short term)</t>
  </si>
  <si>
    <t>until</t>
  </si>
  <si>
    <t>TOTAL</t>
    <phoneticPr fontId="1" type="noConversion"/>
  </si>
  <si>
    <t>CHE 215.753.397 MWST</t>
    <phoneticPr fontId="1" type="noConversion"/>
  </si>
  <si>
    <t>TOTAL AMOUNT DUE IN CHF</t>
    <phoneticPr fontId="1" type="noConversion"/>
  </si>
  <si>
    <t>Payment term:</t>
    <phoneticPr fontId="1" type="noConversion"/>
  </si>
  <si>
    <t>30 days date of invoice</t>
  </si>
  <si>
    <t>Payment address:</t>
    <phoneticPr fontId="1" type="noConversion"/>
  </si>
  <si>
    <t>Pisler Furniture Rental GmbH</t>
    <phoneticPr fontId="1" type="noConversion"/>
  </si>
  <si>
    <t>Bank name &amp; address:</t>
  </si>
  <si>
    <t>Postfinance 3030 BERN</t>
    <phoneticPr fontId="1" type="noConversion"/>
  </si>
  <si>
    <t>Account n°:</t>
    <phoneticPr fontId="1" type="noConversion"/>
  </si>
  <si>
    <t>85-338240-9 CHF</t>
    <phoneticPr fontId="1" type="noConversion"/>
  </si>
  <si>
    <t>Swift code:</t>
    <phoneticPr fontId="1" type="noConversion"/>
  </si>
  <si>
    <t>POFICHBE (Postfinance 3030 Bern)</t>
    <phoneticPr fontId="1" type="noConversion"/>
  </si>
  <si>
    <t>Clearing n°:</t>
    <phoneticPr fontId="1" type="noConversion"/>
  </si>
  <si>
    <t>IBAN N°</t>
    <phoneticPr fontId="1" type="noConversion"/>
  </si>
  <si>
    <t>CH20 0900 0000 8533 8240 9</t>
    <phoneticPr fontId="1" type="noConversion"/>
  </si>
  <si>
    <t>Furniture rental (mid term)</t>
  </si>
  <si>
    <r>
      <t xml:space="preserve">CHF                    </t>
    </r>
    <r>
      <rPr>
        <b/>
        <sz val="8"/>
        <rFont val="Century Gothic"/>
        <family val="2"/>
      </rPr>
      <t>VAT 7.7% excluded</t>
    </r>
  </si>
  <si>
    <t>15 days date of invoice</t>
  </si>
  <si>
    <t xml:space="preserve">Sofa 2 seaters </t>
  </si>
  <si>
    <r>
      <rPr>
        <sz val="12"/>
        <rFont val="Century Gothic"/>
        <family val="2"/>
      </rPr>
      <t>Armchair</t>
    </r>
  </si>
  <si>
    <r>
      <rPr>
        <sz val="12"/>
        <rFont val="Century Gothic"/>
        <family val="2"/>
      </rPr>
      <t>Side/End table</t>
    </r>
  </si>
  <si>
    <r>
      <rPr>
        <sz val="12"/>
        <rFont val="Century Gothic"/>
        <family val="2"/>
      </rPr>
      <t>Ceiling lamp Santa Cole</t>
    </r>
  </si>
  <si>
    <r>
      <t xml:space="preserve">Linen Master bed - </t>
    </r>
    <r>
      <rPr>
        <b/>
        <i/>
        <sz val="12"/>
        <rFont val="Century Gothic"/>
        <family val="2"/>
      </rPr>
      <t>End cleaning included</t>
    </r>
  </si>
  <si>
    <r>
      <t xml:space="preserve">Linen Single Bed - </t>
    </r>
    <r>
      <rPr>
        <b/>
        <i/>
        <sz val="12"/>
        <rFont val="Century Gothic"/>
        <family val="2"/>
      </rPr>
      <t>End cleaning included</t>
    </r>
  </si>
  <si>
    <r>
      <t xml:space="preserve">Bathroom package (per person) - </t>
    </r>
    <r>
      <rPr>
        <b/>
        <i/>
        <sz val="12"/>
        <rFont val="Century Gothic"/>
        <family val="2"/>
      </rPr>
      <t>End cleaning included</t>
    </r>
  </si>
  <si>
    <t xml:space="preserve">Bed sheets </t>
  </si>
  <si>
    <t>Bed sheets</t>
  </si>
  <si>
    <t xml:space="preserve">Pillowcases </t>
  </si>
  <si>
    <t>Duvet covers</t>
  </si>
  <si>
    <t xml:space="preserve">Mattress Pad Protector </t>
  </si>
  <si>
    <t>Pillowcases</t>
  </si>
  <si>
    <t xml:space="preserve">Bathroom mat </t>
  </si>
  <si>
    <t xml:space="preserve">Duvet covers </t>
  </si>
  <si>
    <t>Mattress Pad Protector</t>
  </si>
  <si>
    <r>
      <rPr>
        <u/>
        <sz val="12"/>
        <rFont val="Century Gothic"/>
        <family val="2"/>
      </rPr>
      <t>Electrical appliances:</t>
    </r>
    <r>
      <rPr>
        <sz val="12"/>
        <rFont val="Century Gothic"/>
        <family val="2"/>
      </rPr>
      <t xml:space="preserve"> toaster, juicer, kettle, coffee machine (filter)</t>
    </r>
  </si>
  <si>
    <r>
      <rPr>
        <u/>
        <sz val="12"/>
        <rFont val="Century Gothic"/>
        <family val="2"/>
      </rPr>
      <t>Towels</t>
    </r>
    <r>
      <rPr>
        <sz val="12"/>
        <rFont val="Century Gothic"/>
        <family val="2"/>
      </rPr>
      <t xml:space="preserve">: Bath &amp; hand </t>
    </r>
  </si>
  <si>
    <t xml:space="preserve">Sofa 3 seaters </t>
  </si>
  <si>
    <r>
      <rPr>
        <u/>
        <sz val="12"/>
        <rFont val="Century Gothic"/>
        <family val="2"/>
      </rPr>
      <t>Cooking tools:</t>
    </r>
    <r>
      <rPr>
        <sz val="12"/>
        <rFont val="Century Gothic"/>
        <family val="2"/>
      </rPr>
      <t xml:space="preserve"> Pots (4), induction frying pans (2), oven tin (1) and colander</t>
    </r>
  </si>
  <si>
    <r>
      <rPr>
        <u/>
        <sz val="12"/>
        <rFont val="Century Gothic"/>
        <family val="2"/>
      </rPr>
      <t>Salad ustensil:</t>
    </r>
    <r>
      <rPr>
        <sz val="12"/>
        <rFont val="Century Gothic"/>
        <family val="2"/>
      </rPr>
      <t xml:space="preserve"> salad bowl with covers and salaf dryer</t>
    </r>
  </si>
  <si>
    <r>
      <rPr>
        <u/>
        <sz val="12"/>
        <rFont val="Century Gothic"/>
        <family val="2"/>
      </rPr>
      <t>Kitchen tools:</t>
    </r>
    <r>
      <rPr>
        <sz val="12"/>
        <rFont val="Century Gothic"/>
        <family val="2"/>
      </rPr>
      <t xml:space="preserve"> can &amp; bottle opener, scissors, potatoe peeler, egg beater, ladle</t>
    </r>
  </si>
  <si>
    <r>
      <rPr>
        <u/>
        <sz val="12"/>
        <rFont val="Century Gothic"/>
        <family val="2"/>
      </rPr>
      <t>Kitchen linen:</t>
    </r>
    <r>
      <rPr>
        <sz val="12"/>
        <rFont val="Century Gothic"/>
        <family val="2"/>
      </rPr>
      <t xml:space="preserve"> kichen towels (4), oven gloves (2)</t>
    </r>
  </si>
  <si>
    <t>Coffee machine Nespresso</t>
  </si>
  <si>
    <r>
      <rPr>
        <u/>
        <sz val="12"/>
        <rFont val="Century Gothic"/>
        <family val="2"/>
      </rPr>
      <t>Cutlery</t>
    </r>
    <r>
      <rPr>
        <sz val="12"/>
        <rFont val="Century Gothic"/>
        <family val="2"/>
      </rPr>
      <t>: Knives, Forks, Spoons, Small spoons (12)</t>
    </r>
  </si>
  <si>
    <r>
      <rPr>
        <u/>
        <sz val="12"/>
        <rFont val="Century Gothic"/>
        <family val="2"/>
      </rPr>
      <t>Glasses</t>
    </r>
    <r>
      <rPr>
        <sz val="12"/>
        <rFont val="Century Gothic"/>
        <family val="2"/>
      </rPr>
      <t>: wine red and white (12), tumblers (12)</t>
    </r>
  </si>
  <si>
    <r>
      <rPr>
        <u/>
        <sz val="12"/>
        <rFont val="Century Gothic"/>
        <family val="2"/>
      </rPr>
      <t>Professional tools box:</t>
    </r>
    <r>
      <rPr>
        <sz val="12"/>
        <rFont val="Century Gothic"/>
        <family val="2"/>
      </rPr>
      <t xml:space="preserve"> drilling machine, screw drivers, hammer, screws and nails and more</t>
    </r>
  </si>
  <si>
    <r>
      <rPr>
        <u/>
        <sz val="12"/>
        <rFont val="Century Gothic"/>
        <family val="2"/>
      </rPr>
      <t xml:space="preserve">Plates </t>
    </r>
    <r>
      <rPr>
        <sz val="12"/>
        <rFont val="Century Gothic"/>
        <family val="2"/>
      </rPr>
      <t>:large (12), dessert (12), soup (6)</t>
    </r>
  </si>
  <si>
    <t>Invoice N°:</t>
  </si>
  <si>
    <t>Rug</t>
  </si>
  <si>
    <t>Kitchen table with 2 chairs</t>
  </si>
  <si>
    <t>Kitchen table with 4 chairs</t>
  </si>
  <si>
    <t>Table Lamp</t>
  </si>
  <si>
    <t>Entrance</t>
  </si>
  <si>
    <t>Console</t>
  </si>
  <si>
    <t>Mirror</t>
  </si>
  <si>
    <t xml:space="preserve">Folding Lounger </t>
  </si>
  <si>
    <t>Small armchair</t>
  </si>
  <si>
    <t>Wooden table with 6 upholstered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</si>
</sst>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#,##0.0"/>
    <numFmt numFmtId="166" formatCode="0.0%"/>
  </numFmts>
  <fonts count="2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8"/>
      <color indexed="59"/>
      <name val="Tahoma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18"/>
      <name val="Century Gothic"/>
      <family val="2"/>
    </font>
    <font>
      <b/>
      <sz val="18"/>
      <name val="Century Gothic"/>
      <family val="2"/>
    </font>
    <font>
      <sz val="12"/>
      <name val="Eurostile"/>
    </font>
    <font>
      <b/>
      <sz val="16"/>
      <name val="Century Gothic"/>
      <family val="2"/>
    </font>
    <font>
      <b/>
      <sz val="12"/>
      <name val="Eurostile"/>
    </font>
    <font>
      <sz val="16"/>
      <name val="Century Gothic"/>
      <family val="2"/>
    </font>
    <font>
      <u/>
      <sz val="16"/>
      <color indexed="59"/>
      <name val="Century Gothic"/>
      <family val="2"/>
    </font>
    <font>
      <sz val="16"/>
      <color indexed="59"/>
      <name val="Century Gothic"/>
      <family val="2"/>
    </font>
    <font>
      <b/>
      <u/>
      <sz val="16"/>
      <name val="Century Gothic"/>
      <family val="2"/>
    </font>
    <font>
      <u/>
      <sz val="16"/>
      <name val="Century Gothic"/>
      <family val="2"/>
    </font>
    <font>
      <u/>
      <sz val="12"/>
      <name val="Century Gothic"/>
      <family val="2"/>
    </font>
    <font>
      <b/>
      <i/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8692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0" xfId="0" applyFont="1"/>
    <xf numFmtId="3" fontId="4" fillId="0" borderId="0" xfId="0" applyNumberFormat="1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/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3" fontId="4" fillId="3" borderId="0" xfId="0" applyNumberFormat="1" applyFont="1" applyFill="1" applyAlignment="1" applyProtection="1">
      <alignment horizontal="center" vertical="center" wrapText="1"/>
      <protection locked="0"/>
    </xf>
    <xf numFmtId="3" fontId="4" fillId="3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8" fillId="4" borderId="0" xfId="0" applyFont="1" applyFill="1"/>
    <xf numFmtId="0" fontId="9" fillId="4" borderId="0" xfId="0" applyFont="1" applyFill="1" applyAlignment="1">
      <alignment vertical="center"/>
    </xf>
    <xf numFmtId="0" fontId="5" fillId="2" borderId="15" xfId="0" applyFont="1" applyFill="1" applyBorder="1"/>
    <xf numFmtId="0" fontId="5" fillId="2" borderId="16" xfId="0" applyFont="1" applyFill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5" fillId="3" borderId="8" xfId="0" applyFont="1" applyFill="1" applyBorder="1"/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 vertical="center"/>
      <protection locked="0"/>
    </xf>
    <xf numFmtId="3" fontId="4" fillId="3" borderId="8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4" fillId="3" borderId="0" xfId="0" applyFont="1" applyFill="1"/>
    <xf numFmtId="0" fontId="12" fillId="3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/>
    </xf>
    <xf numFmtId="14" fontId="10" fillId="3" borderId="0" xfId="0" applyNumberFormat="1" applyFont="1" applyFill="1"/>
    <xf numFmtId="14" fontId="5" fillId="5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/>
    <xf numFmtId="14" fontId="5" fillId="4" borderId="0" xfId="0" applyNumberFormat="1" applyFont="1" applyFill="1" applyAlignment="1">
      <alignment horizontal="left"/>
    </xf>
    <xf numFmtId="0" fontId="5" fillId="3" borderId="0" xfId="0" applyFont="1" applyFill="1"/>
    <xf numFmtId="0" fontId="13" fillId="0" borderId="0" xfId="0" applyFont="1"/>
    <xf numFmtId="0" fontId="11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/>
    </xf>
    <xf numFmtId="164" fontId="13" fillId="0" borderId="0" xfId="0" applyNumberFormat="1" applyFont="1"/>
    <xf numFmtId="0" fontId="1" fillId="0" borderId="0" xfId="0" applyFont="1"/>
    <xf numFmtId="0" fontId="16" fillId="0" borderId="0" xfId="0" applyFont="1"/>
    <xf numFmtId="0" fontId="11" fillId="0" borderId="0" xfId="0" applyFont="1" applyAlignment="1">
      <alignment horizontal="left"/>
    </xf>
    <xf numFmtId="0" fontId="5" fillId="0" borderId="18" xfId="0" applyFont="1" applyBorder="1"/>
    <xf numFmtId="0" fontId="5" fillId="0" borderId="18" xfId="0" applyFont="1" applyBorder="1" applyAlignment="1">
      <alignment horizontal="center" vertical="center" wrapText="1"/>
    </xf>
    <xf numFmtId="165" fontId="13" fillId="0" borderId="0" xfId="0" applyNumberFormat="1" applyFont="1"/>
    <xf numFmtId="17" fontId="13" fillId="0" borderId="0" xfId="0" applyNumberFormat="1" applyFont="1"/>
    <xf numFmtId="165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3" fontId="13" fillId="0" borderId="0" xfId="0" applyNumberFormat="1" applyFont="1"/>
    <xf numFmtId="0" fontId="11" fillId="0" borderId="18" xfId="0" applyFont="1" applyBorder="1"/>
    <xf numFmtId="0" fontId="13" fillId="0" borderId="18" xfId="0" applyFont="1" applyBorder="1"/>
    <xf numFmtId="4" fontId="11" fillId="0" borderId="18" xfId="0" applyNumberFormat="1" applyFont="1" applyBorder="1" applyAlignment="1">
      <alignment horizontal="right"/>
    </xf>
    <xf numFmtId="4" fontId="11" fillId="0" borderId="18" xfId="0" applyNumberFormat="1" applyFont="1" applyBorder="1"/>
    <xf numFmtId="0" fontId="11" fillId="0" borderId="3" xfId="0" applyFont="1" applyBorder="1"/>
    <xf numFmtId="166" fontId="11" fillId="0" borderId="3" xfId="0" applyNumberFormat="1" applyFont="1" applyBorder="1" applyAlignment="1">
      <alignment horizontal="left"/>
    </xf>
    <xf numFmtId="0" fontId="13" fillId="0" borderId="3" xfId="0" applyFont="1" applyBorder="1"/>
    <xf numFmtId="4" fontId="11" fillId="0" borderId="3" xfId="0" applyNumberFormat="1" applyFont="1" applyBorder="1" applyAlignment="1">
      <alignment horizontal="right"/>
    </xf>
    <xf numFmtId="4" fontId="11" fillId="0" borderId="3" xfId="0" applyNumberFormat="1" applyFont="1" applyBorder="1"/>
    <xf numFmtId="4" fontId="11" fillId="0" borderId="0" xfId="0" applyNumberFormat="1" applyFont="1" applyAlignment="1">
      <alignment horizontal="right"/>
    </xf>
    <xf numFmtId="4" fontId="11" fillId="0" borderId="0" xfId="0" applyNumberFormat="1" applyFont="1"/>
    <xf numFmtId="0" fontId="17" fillId="0" borderId="0" xfId="0" applyFont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9" fillId="3" borderId="0" xfId="0" applyFont="1" applyFill="1"/>
    <xf numFmtId="0" fontId="19" fillId="0" borderId="0" xfId="0" applyFont="1"/>
    <xf numFmtId="0" fontId="5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/Documents/aFURNITURE%20RENTAL/aMODELS/list%20of%20items/2018/2017%20Short%20term%20List%20of%20items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items"/>
      <sheetName val="Offer"/>
      <sheetName val="Invoice 1"/>
      <sheetName val="Invoice 2"/>
    </sheetNames>
    <sheetDataSet>
      <sheetData sheetId="0">
        <row r="12">
          <cell r="F12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4"/>
  <sheetViews>
    <sheetView tabSelected="1" zoomScale="70" zoomScaleNormal="70" zoomScalePageLayoutView="71" workbookViewId="0">
      <selection activeCell="C6" sqref="C6"/>
    </sheetView>
  </sheetViews>
  <sheetFormatPr baseColWidth="10" defaultRowHeight="12.75"/>
  <cols>
    <col min="1" max="1" width="9" customWidth="1"/>
    <col min="2" max="2" width="12.5" customWidth="1"/>
    <col min="3" max="3" width="56.75" customWidth="1"/>
    <col min="4" max="4" width="12.875" customWidth="1"/>
    <col min="6" max="6" width="15.625" customWidth="1"/>
  </cols>
  <sheetData>
    <row r="1" spans="1:6" ht="17.25">
      <c r="A1" s="31" t="s">
        <v>70</v>
      </c>
      <c r="B1" s="1">
        <v>2021</v>
      </c>
    </row>
    <row r="2" spans="1:6" ht="22.5">
      <c r="A2" s="32" t="s">
        <v>71</v>
      </c>
      <c r="B2" s="33"/>
      <c r="C2" s="34"/>
      <c r="D2" s="35" t="s">
        <v>72</v>
      </c>
      <c r="E2" s="34"/>
      <c r="F2" s="34"/>
    </row>
    <row r="3" spans="1:6" ht="17.25">
      <c r="A3" s="36" t="s">
        <v>73</v>
      </c>
      <c r="B3" s="37"/>
      <c r="C3" s="38" t="s">
        <v>74</v>
      </c>
      <c r="D3" s="31" t="s">
        <v>75</v>
      </c>
      <c r="E3" s="38" t="s">
        <v>76</v>
      </c>
      <c r="F3" s="38"/>
    </row>
    <row r="4" spans="1:6" ht="17.25">
      <c r="A4" s="36" t="s">
        <v>77</v>
      </c>
      <c r="B4" s="37"/>
      <c r="C4" s="38" t="s">
        <v>74</v>
      </c>
      <c r="D4" s="31" t="s">
        <v>78</v>
      </c>
      <c r="E4" s="38" t="s">
        <v>76</v>
      </c>
      <c r="F4" s="38"/>
    </row>
    <row r="5" spans="1:6" ht="17.25">
      <c r="A5" s="36" t="s">
        <v>79</v>
      </c>
      <c r="B5" s="40"/>
      <c r="C5" s="41" t="s">
        <v>74</v>
      </c>
      <c r="D5" s="42" t="s">
        <v>77</v>
      </c>
      <c r="E5" s="38" t="s">
        <v>76</v>
      </c>
      <c r="F5" s="39"/>
    </row>
    <row r="6" spans="1:6" ht="17.25">
      <c r="A6" s="36" t="s">
        <v>80</v>
      </c>
      <c r="B6" s="37"/>
      <c r="C6" s="41" t="s">
        <v>74</v>
      </c>
      <c r="D6" s="31" t="s">
        <v>81</v>
      </c>
      <c r="E6" s="38" t="s">
        <v>76</v>
      </c>
      <c r="F6" s="38"/>
    </row>
    <row r="7" spans="1:6" ht="17.25">
      <c r="A7" s="43"/>
      <c r="B7" s="44"/>
      <c r="C7" s="45"/>
      <c r="D7" s="31" t="s">
        <v>82</v>
      </c>
      <c r="E7" s="38" t="s">
        <v>76</v>
      </c>
      <c r="F7" s="38"/>
    </row>
    <row r="8" spans="1:6" ht="17.25">
      <c r="A8" s="36" t="s">
        <v>83</v>
      </c>
      <c r="B8" s="46"/>
      <c r="C8" s="41" t="s">
        <v>74</v>
      </c>
      <c r="D8" s="31" t="s">
        <v>84</v>
      </c>
      <c r="E8" s="38" t="s">
        <v>76</v>
      </c>
      <c r="F8" s="38"/>
    </row>
    <row r="9" spans="1:6" ht="17.25">
      <c r="A9" s="36" t="s">
        <v>85</v>
      </c>
      <c r="B9" s="46"/>
      <c r="C9" s="41" t="s">
        <v>74</v>
      </c>
      <c r="D9" s="31" t="s">
        <v>86</v>
      </c>
      <c r="E9" s="38" t="s">
        <v>76</v>
      </c>
      <c r="F9" s="38"/>
    </row>
    <row r="12" spans="1:6" ht="50.45" customHeight="1">
      <c r="A12" s="17" t="s">
        <v>53</v>
      </c>
      <c r="B12" s="13"/>
      <c r="C12" s="16"/>
      <c r="D12" s="110"/>
      <c r="E12" s="111"/>
      <c r="F12" s="14" t="s">
        <v>112</v>
      </c>
    </row>
    <row r="13" spans="1:6" ht="24" customHeight="1">
      <c r="A13" s="15"/>
      <c r="B13" s="15"/>
      <c r="C13" s="15"/>
      <c r="D13" s="112" t="s">
        <v>11</v>
      </c>
      <c r="E13" s="112"/>
      <c r="F13" s="11">
        <f>F18+F30+F34+F41+F54+F70+F73+F80+F87+F91+F99+F104+F110+F114+F121+F67</f>
        <v>0</v>
      </c>
    </row>
    <row r="14" spans="1:6" ht="20.45" customHeight="1">
      <c r="A14" s="91"/>
      <c r="B14" s="15"/>
      <c r="C14" s="115" t="s">
        <v>52</v>
      </c>
      <c r="D14" s="116"/>
      <c r="E14" s="116"/>
      <c r="F14" s="12">
        <f>IF(F13&gt;2000,0,IF(F13=0,0,IF(F13&lt;2000,F13*0.5,IF(F13&lt;400,200,WRONG))))</f>
        <v>0</v>
      </c>
    </row>
    <row r="15" spans="1:6" ht="15.75" customHeight="1">
      <c r="A15" s="92"/>
      <c r="B15" s="1"/>
      <c r="C15" s="1"/>
      <c r="D15" s="4"/>
      <c r="E15" s="93"/>
      <c r="F15" s="2"/>
    </row>
    <row r="16" spans="1:6" ht="15.75" customHeight="1">
      <c r="A16" s="92"/>
      <c r="B16" s="1"/>
      <c r="C16" s="1"/>
      <c r="D16" s="4"/>
      <c r="E16" s="93"/>
      <c r="F16" s="2"/>
    </row>
    <row r="17" spans="1:6" ht="30">
      <c r="A17" s="6" t="s">
        <v>0</v>
      </c>
      <c r="B17" s="6" t="s">
        <v>1</v>
      </c>
      <c r="C17" s="7" t="s">
        <v>2</v>
      </c>
      <c r="D17" s="8" t="s">
        <v>43</v>
      </c>
      <c r="E17" s="9" t="s">
        <v>50</v>
      </c>
      <c r="F17" s="10" t="s">
        <v>44</v>
      </c>
    </row>
    <row r="18" spans="1:6" ht="15">
      <c r="A18" s="113"/>
      <c r="B18" s="114"/>
      <c r="C18" s="20" t="s">
        <v>5</v>
      </c>
      <c r="D18" s="21"/>
      <c r="E18" s="22">
        <f>SUM(E19:E29)</f>
        <v>0</v>
      </c>
      <c r="F18" s="23">
        <f>SUM(F19:F29)</f>
        <v>0</v>
      </c>
    </row>
    <row r="19" spans="1:6" ht="17.25">
      <c r="A19" s="18"/>
      <c r="B19" s="18"/>
      <c r="C19" s="79" t="s">
        <v>114</v>
      </c>
      <c r="D19" s="80">
        <v>105</v>
      </c>
      <c r="E19" s="81">
        <v>0</v>
      </c>
      <c r="F19" s="82">
        <f>D19*E19</f>
        <v>0</v>
      </c>
    </row>
    <row r="20" spans="1:6" ht="17.25">
      <c r="A20" s="5"/>
      <c r="B20" s="5"/>
      <c r="C20" s="79" t="s">
        <v>132</v>
      </c>
      <c r="D20" s="80">
        <v>120</v>
      </c>
      <c r="E20" s="81">
        <v>0</v>
      </c>
      <c r="F20" s="82">
        <f>D20*E20</f>
        <v>0</v>
      </c>
    </row>
    <row r="21" spans="1:6" ht="17.25">
      <c r="A21" s="5"/>
      <c r="B21" s="5"/>
      <c r="C21" s="83" t="s">
        <v>115</v>
      </c>
      <c r="D21" s="80">
        <v>50</v>
      </c>
      <c r="E21" s="81">
        <v>0</v>
      </c>
      <c r="F21" s="82">
        <f>D21*E21</f>
        <v>0</v>
      </c>
    </row>
    <row r="22" spans="1:6" ht="17.25">
      <c r="A22" s="5"/>
      <c r="B22" s="5"/>
      <c r="C22" s="84" t="s">
        <v>15</v>
      </c>
      <c r="D22" s="85">
        <v>40</v>
      </c>
      <c r="E22" s="86">
        <v>0</v>
      </c>
      <c r="F22" s="87">
        <f t="shared" ref="F22:F29" si="0">E22*D22</f>
        <v>0</v>
      </c>
    </row>
    <row r="23" spans="1:6" ht="17.25">
      <c r="A23" s="5"/>
      <c r="B23" s="5"/>
      <c r="C23" s="79" t="s">
        <v>143</v>
      </c>
      <c r="D23" s="80">
        <v>25</v>
      </c>
      <c r="E23" s="81">
        <v>0</v>
      </c>
      <c r="F23" s="82">
        <f t="shared" si="0"/>
        <v>0</v>
      </c>
    </row>
    <row r="24" spans="1:6" ht="17.25">
      <c r="A24" s="5"/>
      <c r="B24" s="5"/>
      <c r="C24" s="88" t="s">
        <v>116</v>
      </c>
      <c r="D24" s="80">
        <v>15</v>
      </c>
      <c r="E24" s="81">
        <v>0</v>
      </c>
      <c r="F24" s="82">
        <f t="shared" si="0"/>
        <v>0</v>
      </c>
    </row>
    <row r="25" spans="1:6" ht="17.25">
      <c r="A25" s="5"/>
      <c r="B25" s="5"/>
      <c r="C25" s="89" t="s">
        <v>146</v>
      </c>
      <c r="D25" s="80">
        <v>25</v>
      </c>
      <c r="E25" s="81">
        <v>0</v>
      </c>
      <c r="F25" s="82">
        <f t="shared" si="0"/>
        <v>0</v>
      </c>
    </row>
    <row r="26" spans="1:6" ht="17.25">
      <c r="A26" s="5"/>
      <c r="B26" s="5"/>
      <c r="C26" s="79" t="s">
        <v>3</v>
      </c>
      <c r="D26" s="80">
        <v>12</v>
      </c>
      <c r="E26" s="81">
        <v>0</v>
      </c>
      <c r="F26" s="82">
        <f t="shared" si="0"/>
        <v>0</v>
      </c>
    </row>
    <row r="27" spans="1:6" ht="17.25">
      <c r="A27" s="5"/>
      <c r="B27" s="5"/>
      <c r="C27" s="89" t="s">
        <v>54</v>
      </c>
      <c r="D27" s="80">
        <v>35</v>
      </c>
      <c r="E27" s="81">
        <v>0</v>
      </c>
      <c r="F27" s="82">
        <f>E27*D27</f>
        <v>0</v>
      </c>
    </row>
    <row r="28" spans="1:6" ht="17.25">
      <c r="A28" s="5"/>
      <c r="B28" s="5"/>
      <c r="C28" s="79" t="s">
        <v>4</v>
      </c>
      <c r="D28" s="80">
        <v>70</v>
      </c>
      <c r="E28" s="81">
        <v>0</v>
      </c>
      <c r="F28" s="82">
        <f t="shared" si="0"/>
        <v>0</v>
      </c>
    </row>
    <row r="29" spans="1:6" ht="17.25">
      <c r="A29" s="5"/>
      <c r="B29" s="5"/>
      <c r="C29" s="79" t="s">
        <v>36</v>
      </c>
      <c r="D29" s="80">
        <v>25</v>
      </c>
      <c r="E29" s="81">
        <v>0</v>
      </c>
      <c r="F29" s="82">
        <f t="shared" si="0"/>
        <v>0</v>
      </c>
    </row>
    <row r="30" spans="1:6" ht="17.25">
      <c r="A30" s="24"/>
      <c r="B30" s="24"/>
      <c r="C30" s="25" t="s">
        <v>6</v>
      </c>
      <c r="D30" s="26"/>
      <c r="E30" s="27">
        <f>SUM(E31:E33)</f>
        <v>0</v>
      </c>
      <c r="F30" s="26">
        <f>SUM(F31:F33)</f>
        <v>0</v>
      </c>
    </row>
    <row r="31" spans="1:6" ht="17.25">
      <c r="A31" s="18"/>
      <c r="B31" s="18"/>
      <c r="C31" s="89" t="s">
        <v>152</v>
      </c>
      <c r="D31" s="80">
        <v>140</v>
      </c>
      <c r="E31" s="81">
        <v>0</v>
      </c>
      <c r="F31" s="82">
        <f>D31*E31</f>
        <v>0</v>
      </c>
    </row>
    <row r="32" spans="1:6" ht="17.25">
      <c r="A32" s="5"/>
      <c r="B32" s="5"/>
      <c r="C32" s="90" t="s">
        <v>117</v>
      </c>
      <c r="D32" s="80">
        <v>30</v>
      </c>
      <c r="E32" s="81">
        <v>0</v>
      </c>
      <c r="F32" s="82">
        <f>E32*D32</f>
        <v>0</v>
      </c>
    </row>
    <row r="33" spans="1:6" ht="17.25">
      <c r="A33" s="19"/>
      <c r="B33" s="19"/>
      <c r="C33" s="89" t="s">
        <v>3</v>
      </c>
      <c r="D33" s="80">
        <v>12</v>
      </c>
      <c r="E33" s="81">
        <v>0</v>
      </c>
      <c r="F33" s="82">
        <f>D33*E33</f>
        <v>0</v>
      </c>
    </row>
    <row r="34" spans="1:6" ht="17.25">
      <c r="A34" s="24"/>
      <c r="B34" s="24"/>
      <c r="C34" s="25" t="s">
        <v>45</v>
      </c>
      <c r="D34" s="26"/>
      <c r="E34" s="27">
        <f>SUM(E35:E40)</f>
        <v>0</v>
      </c>
      <c r="F34" s="26">
        <f>SUM(F35:F40)</f>
        <v>0</v>
      </c>
    </row>
    <row r="35" spans="1:6" ht="17.25">
      <c r="A35" s="18"/>
      <c r="B35" s="18"/>
      <c r="C35" s="89" t="s">
        <v>16</v>
      </c>
      <c r="D35" s="80">
        <v>30</v>
      </c>
      <c r="E35" s="81">
        <v>0</v>
      </c>
      <c r="F35" s="82">
        <f t="shared" ref="F35:F40" si="1">E35*D35</f>
        <v>0</v>
      </c>
    </row>
    <row r="36" spans="1:6" ht="17.25">
      <c r="A36" s="5"/>
      <c r="B36" s="5"/>
      <c r="C36" s="89" t="s">
        <v>17</v>
      </c>
      <c r="D36" s="80">
        <v>8</v>
      </c>
      <c r="E36" s="81">
        <v>0</v>
      </c>
      <c r="F36" s="82">
        <f t="shared" si="1"/>
        <v>0</v>
      </c>
    </row>
    <row r="37" spans="1:6" ht="17.25">
      <c r="A37" s="5"/>
      <c r="B37" s="5"/>
      <c r="C37" s="89" t="s">
        <v>18</v>
      </c>
      <c r="D37" s="80">
        <v>20</v>
      </c>
      <c r="E37" s="81">
        <v>0</v>
      </c>
      <c r="F37" s="82">
        <f t="shared" si="1"/>
        <v>0</v>
      </c>
    </row>
    <row r="38" spans="1:6" ht="17.25">
      <c r="A38" s="5"/>
      <c r="B38" s="5"/>
      <c r="C38" s="89" t="s">
        <v>19</v>
      </c>
      <c r="D38" s="80">
        <v>25</v>
      </c>
      <c r="E38" s="81">
        <v>0</v>
      </c>
      <c r="F38" s="82">
        <f t="shared" si="1"/>
        <v>0</v>
      </c>
    </row>
    <row r="39" spans="1:6" ht="17.25">
      <c r="A39" s="5"/>
      <c r="B39" s="5"/>
      <c r="C39" s="89" t="s">
        <v>46</v>
      </c>
      <c r="D39" s="80">
        <v>130</v>
      </c>
      <c r="E39" s="81">
        <v>0</v>
      </c>
      <c r="F39" s="82">
        <f t="shared" si="1"/>
        <v>0</v>
      </c>
    </row>
    <row r="40" spans="1:6" ht="17.25">
      <c r="A40" s="19"/>
      <c r="B40" s="19"/>
      <c r="C40" s="89" t="s">
        <v>7</v>
      </c>
      <c r="D40" s="80">
        <v>12</v>
      </c>
      <c r="E40" s="81">
        <v>0</v>
      </c>
      <c r="F40" s="82">
        <f t="shared" si="1"/>
        <v>0</v>
      </c>
    </row>
    <row r="41" spans="1:6" ht="17.25">
      <c r="A41" s="24"/>
      <c r="B41" s="24"/>
      <c r="C41" s="25" t="s">
        <v>47</v>
      </c>
      <c r="D41" s="26"/>
      <c r="E41" s="27">
        <f>SUM(E42:E53)</f>
        <v>0</v>
      </c>
      <c r="F41" s="26">
        <f>SUM(F42:F53)</f>
        <v>0</v>
      </c>
    </row>
    <row r="42" spans="1:6" ht="17.25">
      <c r="A42" s="18"/>
      <c r="B42" s="18"/>
      <c r="C42" s="89" t="s">
        <v>56</v>
      </c>
      <c r="D42" s="80">
        <v>140</v>
      </c>
      <c r="E42" s="81">
        <v>0</v>
      </c>
      <c r="F42" s="82">
        <f>D42*E42</f>
        <v>0</v>
      </c>
    </row>
    <row r="43" spans="1:6" ht="17.25">
      <c r="A43" s="5"/>
      <c r="B43" s="5"/>
      <c r="C43" s="89" t="s">
        <v>55</v>
      </c>
      <c r="D43" s="80">
        <v>150</v>
      </c>
      <c r="E43" s="81">
        <v>0</v>
      </c>
      <c r="F43" s="82">
        <f>D43*E43</f>
        <v>0</v>
      </c>
    </row>
    <row r="44" spans="1:6" ht="17.25">
      <c r="A44" s="5"/>
      <c r="B44" s="5"/>
      <c r="C44" s="89" t="s">
        <v>51</v>
      </c>
      <c r="D44" s="80">
        <v>20</v>
      </c>
      <c r="E44" s="81">
        <v>0</v>
      </c>
      <c r="F44" s="82">
        <f t="shared" ref="F44:F53" si="2">E44*D44</f>
        <v>0</v>
      </c>
    </row>
    <row r="45" spans="1:6" ht="17.25">
      <c r="A45" s="5"/>
      <c r="B45" s="5"/>
      <c r="C45" s="89" t="s">
        <v>48</v>
      </c>
      <c r="D45" s="80">
        <v>25</v>
      </c>
      <c r="E45" s="81">
        <v>0</v>
      </c>
      <c r="F45" s="82">
        <f t="shared" si="2"/>
        <v>0</v>
      </c>
    </row>
    <row r="46" spans="1:6" ht="17.25">
      <c r="A46" s="5"/>
      <c r="B46" s="5"/>
      <c r="C46" s="89" t="s">
        <v>69</v>
      </c>
      <c r="D46" s="80">
        <v>40</v>
      </c>
      <c r="E46" s="81">
        <v>0</v>
      </c>
      <c r="F46" s="82">
        <f t="shared" si="2"/>
        <v>0</v>
      </c>
    </row>
    <row r="47" spans="1:6" ht="17.25">
      <c r="A47" s="5"/>
      <c r="B47" s="5"/>
      <c r="C47" s="89" t="s">
        <v>62</v>
      </c>
      <c r="D47" s="80">
        <v>65</v>
      </c>
      <c r="E47" s="81">
        <v>0</v>
      </c>
      <c r="F47" s="82">
        <f t="shared" si="2"/>
        <v>0</v>
      </c>
    </row>
    <row r="48" spans="1:6" ht="17.25">
      <c r="A48" s="5"/>
      <c r="B48" s="5"/>
      <c r="C48" s="89" t="s">
        <v>61</v>
      </c>
      <c r="D48" s="80">
        <v>80</v>
      </c>
      <c r="E48" s="81">
        <v>0</v>
      </c>
      <c r="F48" s="82">
        <f t="shared" si="2"/>
        <v>0</v>
      </c>
    </row>
    <row r="49" spans="1:6" ht="17.25">
      <c r="A49" s="5"/>
      <c r="B49" s="5"/>
      <c r="C49" s="89" t="s">
        <v>60</v>
      </c>
      <c r="D49" s="80">
        <v>100</v>
      </c>
      <c r="E49" s="81">
        <v>0</v>
      </c>
      <c r="F49" s="82">
        <f t="shared" si="2"/>
        <v>0</v>
      </c>
    </row>
    <row r="50" spans="1:6" ht="17.25">
      <c r="A50" s="5"/>
      <c r="B50" s="5"/>
      <c r="C50" s="89" t="s">
        <v>151</v>
      </c>
      <c r="D50" s="80">
        <v>25</v>
      </c>
      <c r="E50" s="81">
        <v>0</v>
      </c>
      <c r="F50" s="82">
        <f t="shared" si="2"/>
        <v>0</v>
      </c>
    </row>
    <row r="51" spans="1:6" ht="17.25">
      <c r="A51" s="5"/>
      <c r="B51" s="5"/>
      <c r="C51" s="89" t="s">
        <v>12</v>
      </c>
      <c r="D51" s="80">
        <v>17</v>
      </c>
      <c r="E51" s="81">
        <v>0</v>
      </c>
      <c r="F51" s="82">
        <f t="shared" si="2"/>
        <v>0</v>
      </c>
    </row>
    <row r="52" spans="1:6" ht="17.25">
      <c r="A52" s="5"/>
      <c r="B52" s="5"/>
      <c r="C52" s="89" t="s">
        <v>13</v>
      </c>
      <c r="D52" s="80">
        <v>10</v>
      </c>
      <c r="E52" s="81">
        <v>0</v>
      </c>
      <c r="F52" s="82">
        <f t="shared" si="2"/>
        <v>0</v>
      </c>
    </row>
    <row r="53" spans="1:6" ht="17.25">
      <c r="A53" s="19"/>
      <c r="B53" s="19"/>
      <c r="C53" s="89" t="s">
        <v>10</v>
      </c>
      <c r="D53" s="80">
        <v>12</v>
      </c>
      <c r="E53" s="81">
        <v>0</v>
      </c>
      <c r="F53" s="82">
        <f t="shared" si="2"/>
        <v>0</v>
      </c>
    </row>
    <row r="54" spans="1:6" ht="17.25">
      <c r="A54" s="24"/>
      <c r="B54" s="24"/>
      <c r="C54" s="25" t="s">
        <v>14</v>
      </c>
      <c r="D54" s="26"/>
      <c r="E54" s="27">
        <f>SUM(E55:E66)</f>
        <v>0</v>
      </c>
      <c r="F54" s="26">
        <f>SUM(F55:F66)</f>
        <v>0</v>
      </c>
    </row>
    <row r="55" spans="1:6" ht="17.25">
      <c r="A55" s="18"/>
      <c r="B55" s="18"/>
      <c r="C55" s="89" t="s">
        <v>57</v>
      </c>
      <c r="D55" s="80">
        <v>45</v>
      </c>
      <c r="E55" s="81">
        <v>0</v>
      </c>
      <c r="F55" s="82">
        <f t="shared" ref="F55:F66" si="3">E55*D55</f>
        <v>0</v>
      </c>
    </row>
    <row r="56" spans="1:6" ht="17.25">
      <c r="A56" s="5"/>
      <c r="B56" s="5"/>
      <c r="C56" s="89" t="s">
        <v>58</v>
      </c>
      <c r="D56" s="80">
        <v>85</v>
      </c>
      <c r="E56" s="81">
        <v>0</v>
      </c>
      <c r="F56" s="82">
        <f t="shared" si="3"/>
        <v>0</v>
      </c>
    </row>
    <row r="57" spans="1:6" ht="17.25">
      <c r="A57" s="5"/>
      <c r="B57" s="5"/>
      <c r="C57" s="94" t="s">
        <v>68</v>
      </c>
      <c r="D57" s="95">
        <v>100</v>
      </c>
      <c r="E57" s="96">
        <v>0</v>
      </c>
      <c r="F57" s="97">
        <f t="shared" si="3"/>
        <v>0</v>
      </c>
    </row>
    <row r="58" spans="1:6" ht="17.25">
      <c r="A58" s="5"/>
      <c r="B58" s="5"/>
      <c r="C58" s="98" t="s">
        <v>59</v>
      </c>
      <c r="D58" s="99">
        <v>120</v>
      </c>
      <c r="E58" s="100">
        <v>0</v>
      </c>
      <c r="F58" s="101">
        <f>E58*D58</f>
        <v>0</v>
      </c>
    </row>
    <row r="59" spans="1:6" ht="17.25">
      <c r="A59" s="5"/>
      <c r="B59" s="5"/>
      <c r="C59" s="94" t="s">
        <v>51</v>
      </c>
      <c r="D59" s="95">
        <v>20</v>
      </c>
      <c r="E59" s="96">
        <v>0</v>
      </c>
      <c r="F59" s="97">
        <f t="shared" si="3"/>
        <v>0</v>
      </c>
    </row>
    <row r="60" spans="1:6" ht="17.25">
      <c r="A60" s="5"/>
      <c r="B60" s="5"/>
      <c r="C60" s="89" t="s">
        <v>22</v>
      </c>
      <c r="D60" s="80">
        <v>25</v>
      </c>
      <c r="E60" s="81">
        <v>0</v>
      </c>
      <c r="F60" s="82">
        <f t="shared" si="3"/>
        <v>0</v>
      </c>
    </row>
    <row r="61" spans="1:6" ht="17.25">
      <c r="A61" s="5"/>
      <c r="B61" s="5"/>
      <c r="C61" s="89" t="s">
        <v>69</v>
      </c>
      <c r="D61" s="80">
        <v>40</v>
      </c>
      <c r="E61" s="81">
        <v>0</v>
      </c>
      <c r="F61" s="82">
        <f t="shared" si="3"/>
        <v>0</v>
      </c>
    </row>
    <row r="62" spans="1:6" ht="15" customHeight="1">
      <c r="A62" s="5"/>
      <c r="B62" s="5"/>
      <c r="C62" s="89" t="s">
        <v>62</v>
      </c>
      <c r="D62" s="80">
        <v>65</v>
      </c>
      <c r="E62" s="81">
        <v>0</v>
      </c>
      <c r="F62" s="82">
        <f t="shared" si="3"/>
        <v>0</v>
      </c>
    </row>
    <row r="63" spans="1:6" ht="17.25">
      <c r="A63" s="5"/>
      <c r="B63" s="5"/>
      <c r="C63" s="89" t="s">
        <v>61</v>
      </c>
      <c r="D63" s="80">
        <v>80</v>
      </c>
      <c r="E63" s="81">
        <v>0</v>
      </c>
      <c r="F63" s="82">
        <f t="shared" si="3"/>
        <v>0</v>
      </c>
    </row>
    <row r="64" spans="1:6" ht="17.25">
      <c r="A64" s="5"/>
      <c r="B64" s="5"/>
      <c r="C64" s="89" t="s">
        <v>151</v>
      </c>
      <c r="D64" s="80">
        <v>25</v>
      </c>
      <c r="E64" s="81">
        <v>0</v>
      </c>
      <c r="F64" s="82">
        <f t="shared" si="3"/>
        <v>0</v>
      </c>
    </row>
    <row r="65" spans="1:6" ht="17.25">
      <c r="A65" s="5"/>
      <c r="B65" s="5"/>
      <c r="C65" s="89" t="s">
        <v>13</v>
      </c>
      <c r="D65" s="80">
        <v>8</v>
      </c>
      <c r="E65" s="81">
        <v>0</v>
      </c>
      <c r="F65" s="82">
        <f t="shared" si="3"/>
        <v>0</v>
      </c>
    </row>
    <row r="66" spans="1:6" ht="17.25">
      <c r="A66" s="19"/>
      <c r="B66" s="19"/>
      <c r="C66" s="89" t="s">
        <v>7</v>
      </c>
      <c r="D66" s="80">
        <v>14</v>
      </c>
      <c r="E66" s="81">
        <v>0</v>
      </c>
      <c r="F66" s="82">
        <f t="shared" si="3"/>
        <v>0</v>
      </c>
    </row>
    <row r="67" spans="1:6" ht="17.25">
      <c r="A67" s="24"/>
      <c r="B67" s="24"/>
      <c r="C67" s="25" t="s">
        <v>147</v>
      </c>
      <c r="D67" s="26"/>
      <c r="E67" s="27">
        <f>SUM(E68:E69)</f>
        <v>0</v>
      </c>
      <c r="F67" s="26">
        <f>SUM(F68:F69)</f>
        <v>0</v>
      </c>
    </row>
    <row r="68" spans="1:6" ht="17.25">
      <c r="A68" s="18"/>
      <c r="B68" s="18"/>
      <c r="C68" s="89" t="s">
        <v>148</v>
      </c>
      <c r="D68" s="80">
        <v>25</v>
      </c>
      <c r="E68" s="81">
        <v>0</v>
      </c>
      <c r="F68" s="82">
        <f>E68*D68</f>
        <v>0</v>
      </c>
    </row>
    <row r="69" spans="1:6" ht="17.25">
      <c r="A69" s="19"/>
      <c r="B69" s="19"/>
      <c r="C69" s="89" t="s">
        <v>149</v>
      </c>
      <c r="D69" s="80">
        <v>12</v>
      </c>
      <c r="E69" s="86">
        <v>0</v>
      </c>
      <c r="F69" s="82">
        <f>E69*D69</f>
        <v>0</v>
      </c>
    </row>
    <row r="70" spans="1:6" ht="17.25">
      <c r="A70" s="24"/>
      <c r="B70" s="24"/>
      <c r="C70" s="25" t="s">
        <v>23</v>
      </c>
      <c r="D70" s="26"/>
      <c r="E70" s="27">
        <f>SUM(E71:E72)</f>
        <v>0</v>
      </c>
      <c r="F70" s="26">
        <f>SUM(F71:F72)</f>
        <v>0</v>
      </c>
    </row>
    <row r="71" spans="1:6" ht="17.25">
      <c r="A71" s="18"/>
      <c r="B71" s="18"/>
      <c r="C71" s="89" t="s">
        <v>9</v>
      </c>
      <c r="D71" s="80">
        <v>40</v>
      </c>
      <c r="E71" s="81">
        <v>0</v>
      </c>
      <c r="F71" s="82">
        <f>E71*D71</f>
        <v>0</v>
      </c>
    </row>
    <row r="72" spans="1:6" ht="17.25">
      <c r="A72" s="19"/>
      <c r="B72" s="19"/>
      <c r="C72" s="89" t="s">
        <v>8</v>
      </c>
      <c r="D72" s="80">
        <v>25</v>
      </c>
      <c r="E72" s="86">
        <v>0</v>
      </c>
      <c r="F72" s="82">
        <f>E72*D72</f>
        <v>0</v>
      </c>
    </row>
    <row r="73" spans="1:6" ht="17.25">
      <c r="A73" s="24"/>
      <c r="B73" s="24"/>
      <c r="C73" s="25" t="s">
        <v>118</v>
      </c>
      <c r="D73" s="30">
        <v>70</v>
      </c>
      <c r="E73" s="29">
        <v>0</v>
      </c>
      <c r="F73" s="27">
        <f>D73*E73</f>
        <v>0</v>
      </c>
    </row>
    <row r="74" spans="1:6" ht="17.25">
      <c r="A74" s="18"/>
      <c r="B74" s="18"/>
      <c r="C74" s="89" t="s">
        <v>122</v>
      </c>
      <c r="D74" s="80" t="s">
        <v>24</v>
      </c>
      <c r="E74" s="102"/>
      <c r="F74" s="103"/>
    </row>
    <row r="75" spans="1:6" ht="17.25">
      <c r="A75" s="5"/>
      <c r="B75" s="5"/>
      <c r="C75" s="89" t="s">
        <v>123</v>
      </c>
      <c r="D75" s="80" t="s">
        <v>25</v>
      </c>
      <c r="E75" s="102"/>
      <c r="F75" s="103"/>
    </row>
    <row r="76" spans="1:6" ht="17.25">
      <c r="A76" s="5"/>
      <c r="B76" s="5"/>
      <c r="C76" s="89" t="s">
        <v>124</v>
      </c>
      <c r="D76" s="80" t="s">
        <v>24</v>
      </c>
      <c r="E76" s="102"/>
      <c r="F76" s="103"/>
    </row>
    <row r="77" spans="1:6" ht="17.25">
      <c r="A77" s="5"/>
      <c r="B77" s="5"/>
      <c r="C77" s="89" t="s">
        <v>125</v>
      </c>
      <c r="D77" s="80" t="s">
        <v>26</v>
      </c>
      <c r="E77" s="102"/>
      <c r="F77" s="103"/>
    </row>
    <row r="78" spans="1:6" ht="17.25">
      <c r="A78" s="5"/>
      <c r="B78" s="5"/>
      <c r="C78" s="89" t="s">
        <v>27</v>
      </c>
      <c r="D78" s="80" t="s">
        <v>26</v>
      </c>
      <c r="E78" s="102"/>
      <c r="F78" s="103"/>
    </row>
    <row r="79" spans="1:6" ht="17.25">
      <c r="A79" s="19"/>
      <c r="B79" s="19"/>
      <c r="C79" s="79" t="s">
        <v>28</v>
      </c>
      <c r="D79" s="80" t="s">
        <v>24</v>
      </c>
      <c r="E79" s="102"/>
      <c r="F79" s="82"/>
    </row>
    <row r="80" spans="1:6" ht="17.25">
      <c r="A80" s="28"/>
      <c r="B80" s="28"/>
      <c r="C80" s="25" t="s">
        <v>119</v>
      </c>
      <c r="D80" s="8">
        <v>50</v>
      </c>
      <c r="E80" s="29">
        <v>0</v>
      </c>
      <c r="F80" s="26">
        <f>D80*E80</f>
        <v>0</v>
      </c>
    </row>
    <row r="81" spans="1:6" ht="17.25">
      <c r="A81" s="18"/>
      <c r="B81" s="18"/>
      <c r="C81" s="89" t="s">
        <v>121</v>
      </c>
      <c r="D81" s="80" t="s">
        <v>24</v>
      </c>
      <c r="E81" s="102"/>
      <c r="F81" s="103"/>
    </row>
    <row r="82" spans="1:6" ht="17.25">
      <c r="A82" s="5"/>
      <c r="B82" s="5"/>
      <c r="C82" s="89" t="s">
        <v>126</v>
      </c>
      <c r="D82" s="80" t="s">
        <v>24</v>
      </c>
      <c r="E82" s="102"/>
      <c r="F82" s="103"/>
    </row>
    <row r="83" spans="1:6" ht="17.25">
      <c r="A83" s="5"/>
      <c r="B83" s="5"/>
      <c r="C83" s="89" t="s">
        <v>128</v>
      </c>
      <c r="D83" s="80" t="s">
        <v>24</v>
      </c>
      <c r="E83" s="102"/>
      <c r="F83" s="103"/>
    </row>
    <row r="84" spans="1:6" ht="17.25">
      <c r="A84" s="5"/>
      <c r="B84" s="5"/>
      <c r="C84" s="89" t="s">
        <v>129</v>
      </c>
      <c r="D84" s="80" t="s">
        <v>26</v>
      </c>
      <c r="E84" s="102"/>
      <c r="F84" s="103"/>
    </row>
    <row r="85" spans="1:6" ht="17.25">
      <c r="A85" s="5"/>
      <c r="B85" s="5"/>
      <c r="C85" s="89" t="s">
        <v>27</v>
      </c>
      <c r="D85" s="80" t="s">
        <v>26</v>
      </c>
      <c r="E85" s="102"/>
      <c r="F85" s="103"/>
    </row>
    <row r="86" spans="1:6" ht="17.25">
      <c r="A86" s="19"/>
      <c r="B86" s="19"/>
      <c r="C86" s="89" t="s">
        <v>28</v>
      </c>
      <c r="D86" s="80" t="s">
        <v>26</v>
      </c>
      <c r="E86" s="102"/>
      <c r="F86" s="103"/>
    </row>
    <row r="87" spans="1:6" ht="17.25">
      <c r="A87" s="28"/>
      <c r="B87" s="28"/>
      <c r="C87" s="25" t="s">
        <v>120</v>
      </c>
      <c r="D87" s="26">
        <v>14</v>
      </c>
      <c r="E87" s="29">
        <v>0</v>
      </c>
      <c r="F87" s="26">
        <f>D87*E87</f>
        <v>0</v>
      </c>
    </row>
    <row r="88" spans="1:6" ht="17.25">
      <c r="A88" s="18"/>
      <c r="B88" s="18"/>
      <c r="C88" s="89" t="s">
        <v>131</v>
      </c>
      <c r="D88" s="80" t="s">
        <v>20</v>
      </c>
      <c r="E88" s="102"/>
      <c r="F88" s="103"/>
    </row>
    <row r="89" spans="1:6" ht="17.25">
      <c r="A89" s="5"/>
      <c r="B89" s="5"/>
      <c r="C89" s="89" t="s">
        <v>127</v>
      </c>
      <c r="D89" s="80">
        <v>1</v>
      </c>
      <c r="E89" s="102"/>
      <c r="F89" s="103"/>
    </row>
    <row r="90" spans="1:6" ht="17.25">
      <c r="A90" s="19"/>
      <c r="B90" s="19"/>
      <c r="C90" s="89" t="s">
        <v>21</v>
      </c>
      <c r="D90" s="80">
        <v>1</v>
      </c>
      <c r="E90" s="102"/>
      <c r="F90" s="103"/>
    </row>
    <row r="91" spans="1:6" ht="17.25">
      <c r="A91" s="28"/>
      <c r="B91" s="28"/>
      <c r="C91" s="25" t="s">
        <v>29</v>
      </c>
      <c r="D91" s="26">
        <v>75</v>
      </c>
      <c r="E91" s="29">
        <v>0</v>
      </c>
      <c r="F91" s="26">
        <f>D91*E91</f>
        <v>0</v>
      </c>
    </row>
    <row r="92" spans="1:6" ht="17.25">
      <c r="A92" s="18"/>
      <c r="B92" s="18"/>
      <c r="C92" s="89" t="s">
        <v>130</v>
      </c>
      <c r="D92" s="80"/>
      <c r="E92" s="102"/>
      <c r="F92" s="82"/>
    </row>
    <row r="93" spans="1:6" ht="17.25">
      <c r="A93" s="5"/>
      <c r="B93" s="5"/>
      <c r="C93" s="89" t="s">
        <v>133</v>
      </c>
      <c r="D93" s="80"/>
      <c r="E93" s="102"/>
      <c r="F93" s="82"/>
    </row>
    <row r="94" spans="1:6" ht="17.25">
      <c r="A94" s="5"/>
      <c r="B94" s="5"/>
      <c r="C94" s="89" t="s">
        <v>134</v>
      </c>
      <c r="D94" s="80"/>
      <c r="E94" s="102"/>
      <c r="F94" s="82"/>
    </row>
    <row r="95" spans="1:6" ht="17.25">
      <c r="A95" s="5"/>
      <c r="B95" s="5"/>
      <c r="C95" s="89" t="s">
        <v>30</v>
      </c>
      <c r="D95" s="80"/>
      <c r="E95" s="80"/>
      <c r="F95" s="82"/>
    </row>
    <row r="96" spans="1:6" ht="17.25">
      <c r="A96" s="5"/>
      <c r="B96" s="5"/>
      <c r="C96" s="89" t="s">
        <v>135</v>
      </c>
      <c r="D96" s="80"/>
      <c r="E96" s="102"/>
      <c r="F96" s="82"/>
    </row>
    <row r="97" spans="1:6" ht="17.25">
      <c r="A97" s="5"/>
      <c r="B97" s="5"/>
      <c r="C97" s="89" t="s">
        <v>31</v>
      </c>
      <c r="D97" s="80"/>
      <c r="E97" s="102"/>
      <c r="F97" s="82"/>
    </row>
    <row r="98" spans="1:6" ht="17.25">
      <c r="A98" s="19"/>
      <c r="B98" s="19"/>
      <c r="C98" s="89" t="s">
        <v>136</v>
      </c>
      <c r="D98" s="80"/>
      <c r="E98" s="102"/>
      <c r="F98" s="103"/>
    </row>
    <row r="99" spans="1:6" ht="17.25">
      <c r="A99" s="24"/>
      <c r="B99" s="24"/>
      <c r="C99" s="25" t="s">
        <v>32</v>
      </c>
      <c r="D99" s="26"/>
      <c r="E99" s="27">
        <f>SUM(E100:E103)</f>
        <v>0</v>
      </c>
      <c r="F99" s="26">
        <f>SUM(F100:F103)</f>
        <v>0</v>
      </c>
    </row>
    <row r="100" spans="1:6" ht="17.25">
      <c r="A100" s="18"/>
      <c r="B100" s="18"/>
      <c r="C100" s="89" t="s">
        <v>33</v>
      </c>
      <c r="D100" s="80">
        <v>15</v>
      </c>
      <c r="E100" s="81">
        <v>0</v>
      </c>
      <c r="F100" s="82">
        <f>E100*D100</f>
        <v>0</v>
      </c>
    </row>
    <row r="101" spans="1:6" ht="17.25">
      <c r="A101" s="5"/>
      <c r="B101" s="5"/>
      <c r="C101" s="89" t="s">
        <v>137</v>
      </c>
      <c r="D101" s="80">
        <v>15</v>
      </c>
      <c r="E101" s="81">
        <v>0</v>
      </c>
      <c r="F101" s="82">
        <v>0</v>
      </c>
    </row>
    <row r="102" spans="1:6" ht="17.25">
      <c r="A102" s="19"/>
      <c r="B102" s="19"/>
      <c r="C102" s="89" t="s">
        <v>144</v>
      </c>
      <c r="D102" s="80">
        <v>50</v>
      </c>
      <c r="E102" s="81">
        <v>0</v>
      </c>
      <c r="F102" s="82">
        <f>E102*D102</f>
        <v>0</v>
      </c>
    </row>
    <row r="103" spans="1:6" ht="17.25">
      <c r="A103" s="109"/>
      <c r="B103" s="109"/>
      <c r="C103" s="89" t="s">
        <v>145</v>
      </c>
      <c r="D103" s="80">
        <v>80</v>
      </c>
      <c r="E103" s="81">
        <v>0</v>
      </c>
      <c r="F103" s="82">
        <f>E103*D103</f>
        <v>0</v>
      </c>
    </row>
    <row r="104" spans="1:6" ht="17.25">
      <c r="A104" s="24"/>
      <c r="B104" s="24"/>
      <c r="C104" s="25" t="s">
        <v>34</v>
      </c>
      <c r="D104" s="8">
        <v>60</v>
      </c>
      <c r="E104" s="29">
        <v>0</v>
      </c>
      <c r="F104" s="26">
        <f>D104*E104</f>
        <v>0</v>
      </c>
    </row>
    <row r="105" spans="1:6" ht="17.25">
      <c r="A105" s="18"/>
      <c r="B105" s="18"/>
      <c r="C105" s="89" t="s">
        <v>141</v>
      </c>
      <c r="D105" s="80"/>
      <c r="E105" s="102"/>
      <c r="F105" s="103"/>
    </row>
    <row r="106" spans="1:6" ht="17.25">
      <c r="A106" s="5"/>
      <c r="B106" s="5"/>
      <c r="C106" s="89" t="s">
        <v>35</v>
      </c>
      <c r="D106" s="80"/>
      <c r="E106" s="102"/>
      <c r="F106" s="103"/>
    </row>
    <row r="107" spans="1:6" ht="17.25">
      <c r="A107" s="5"/>
      <c r="B107" s="5"/>
      <c r="C107" s="89" t="s">
        <v>139</v>
      </c>
      <c r="D107" s="80"/>
      <c r="E107" s="102"/>
      <c r="F107" s="103"/>
    </row>
    <row r="108" spans="1:6" ht="17.25">
      <c r="A108" s="5"/>
      <c r="B108" s="5"/>
      <c r="C108" s="104" t="s">
        <v>138</v>
      </c>
      <c r="D108" s="80"/>
      <c r="E108" s="102"/>
      <c r="F108" s="103"/>
    </row>
    <row r="109" spans="1:6" ht="17.25">
      <c r="A109" s="19"/>
      <c r="B109" s="19"/>
      <c r="C109" s="89" t="s">
        <v>37</v>
      </c>
      <c r="D109" s="80"/>
      <c r="E109" s="102"/>
      <c r="F109" s="103"/>
    </row>
    <row r="110" spans="1:6" ht="17.25">
      <c r="A110" s="24"/>
      <c r="B110" s="24"/>
      <c r="C110" s="25" t="s">
        <v>38</v>
      </c>
      <c r="D110" s="26">
        <v>50</v>
      </c>
      <c r="E110" s="29">
        <v>0</v>
      </c>
      <c r="F110" s="26">
        <f>D110*E110</f>
        <v>0</v>
      </c>
    </row>
    <row r="111" spans="1:6" ht="17.25">
      <c r="A111" s="18"/>
      <c r="B111" s="18"/>
      <c r="C111" s="89" t="s">
        <v>39</v>
      </c>
      <c r="D111" s="80">
        <v>1</v>
      </c>
      <c r="E111" s="102"/>
      <c r="F111" s="103"/>
    </row>
    <row r="112" spans="1:6" ht="17.25">
      <c r="A112" s="5"/>
      <c r="B112" s="5"/>
      <c r="C112" s="89" t="s">
        <v>40</v>
      </c>
      <c r="D112" s="80">
        <v>1</v>
      </c>
      <c r="E112" s="102"/>
      <c r="F112" s="103"/>
    </row>
    <row r="113" spans="1:6" ht="17.25">
      <c r="A113" s="19"/>
      <c r="B113" s="19"/>
      <c r="C113" s="89" t="s">
        <v>41</v>
      </c>
      <c r="D113" s="80">
        <v>1</v>
      </c>
      <c r="E113" s="102"/>
      <c r="F113" s="103"/>
    </row>
    <row r="114" spans="1:6" ht="17.25">
      <c r="A114" s="24"/>
      <c r="B114" s="24"/>
      <c r="C114" s="25" t="s">
        <v>42</v>
      </c>
      <c r="D114" s="26"/>
      <c r="E114" s="27">
        <f>SUM(E115:E120)</f>
        <v>0</v>
      </c>
      <c r="F114" s="26">
        <f>SUM(F115:F120)</f>
        <v>0</v>
      </c>
    </row>
    <row r="115" spans="1:6" ht="17.25">
      <c r="A115" s="18"/>
      <c r="B115" s="18"/>
      <c r="C115" s="89" t="s">
        <v>65</v>
      </c>
      <c r="D115" s="80">
        <v>80</v>
      </c>
      <c r="E115" s="81">
        <v>0</v>
      </c>
      <c r="F115" s="82">
        <f t="shared" ref="F115:F120" si="4">D115*E115</f>
        <v>0</v>
      </c>
    </row>
    <row r="116" spans="1:6" ht="17.25">
      <c r="A116" s="5"/>
      <c r="B116" s="5"/>
      <c r="C116" s="89" t="s">
        <v>63</v>
      </c>
      <c r="D116" s="80">
        <v>60</v>
      </c>
      <c r="E116" s="81">
        <v>0</v>
      </c>
      <c r="F116" s="82">
        <f t="shared" si="4"/>
        <v>0</v>
      </c>
    </row>
    <row r="117" spans="1:6" ht="17.25">
      <c r="A117" s="5"/>
      <c r="B117" s="5"/>
      <c r="C117" s="89" t="s">
        <v>64</v>
      </c>
      <c r="D117" s="80">
        <v>35</v>
      </c>
      <c r="E117" s="81">
        <v>0</v>
      </c>
      <c r="F117" s="82">
        <f t="shared" si="4"/>
        <v>0</v>
      </c>
    </row>
    <row r="118" spans="1:6" ht="17.25">
      <c r="A118" s="5"/>
      <c r="B118" s="5"/>
      <c r="C118" s="89" t="s">
        <v>66</v>
      </c>
      <c r="D118" s="80">
        <v>30</v>
      </c>
      <c r="E118" s="81">
        <v>0</v>
      </c>
      <c r="F118" s="82">
        <f t="shared" si="4"/>
        <v>0</v>
      </c>
    </row>
    <row r="119" spans="1:6" ht="17.25">
      <c r="A119" s="5"/>
      <c r="B119" s="5"/>
      <c r="C119" s="89" t="s">
        <v>67</v>
      </c>
      <c r="D119" s="80">
        <v>20</v>
      </c>
      <c r="E119" s="81">
        <v>0</v>
      </c>
      <c r="F119" s="82">
        <f t="shared" si="4"/>
        <v>0</v>
      </c>
    </row>
    <row r="120" spans="1:6" ht="17.25">
      <c r="A120" s="19"/>
      <c r="B120" s="19"/>
      <c r="C120" s="89" t="s">
        <v>150</v>
      </c>
      <c r="D120" s="80">
        <v>35</v>
      </c>
      <c r="E120" s="81">
        <v>0</v>
      </c>
      <c r="F120" s="82">
        <f t="shared" si="4"/>
        <v>0</v>
      </c>
    </row>
    <row r="121" spans="1:6" ht="17.25">
      <c r="A121" s="24"/>
      <c r="B121" s="24"/>
      <c r="C121" s="25" t="s">
        <v>49</v>
      </c>
      <c r="D121" s="26"/>
      <c r="E121" s="27">
        <f>SUM(E122:E122)</f>
        <v>0</v>
      </c>
      <c r="F121" s="26">
        <f>SUM(F122:F122)</f>
        <v>0</v>
      </c>
    </row>
    <row r="122" spans="1:6" ht="34.5">
      <c r="A122" s="18"/>
      <c r="B122" s="18"/>
      <c r="C122" s="105" t="s">
        <v>140</v>
      </c>
      <c r="D122" s="106">
        <v>40</v>
      </c>
      <c r="E122" s="107">
        <v>0</v>
      </c>
      <c r="F122" s="108">
        <f>D122*E122</f>
        <v>0</v>
      </c>
    </row>
    <row r="123" spans="1:6" ht="13.5">
      <c r="A123" s="3"/>
      <c r="B123" s="3"/>
      <c r="C123" s="3"/>
      <c r="D123" s="3"/>
      <c r="E123" s="3"/>
      <c r="F123" s="3"/>
    </row>
    <row r="124" spans="1:6" ht="13.5">
      <c r="A124" s="3"/>
      <c r="B124" s="3"/>
      <c r="C124" s="3"/>
      <c r="D124" s="3"/>
      <c r="E124" s="3"/>
      <c r="F124" s="3"/>
    </row>
  </sheetData>
  <sheetProtection sheet="1" objects="1" scenarios="1"/>
  <mergeCells count="4">
    <mergeCell ref="D12:E12"/>
    <mergeCell ref="D13:E13"/>
    <mergeCell ref="A18:B18"/>
    <mergeCell ref="C14:E14"/>
  </mergeCells>
  <phoneticPr fontId="2" type="noConversion"/>
  <printOptions horizontalCentered="1" verticalCentered="1"/>
  <pageMargins left="0.6692913385826772" right="0.59055118110236227" top="1.1811023622047245" bottom="0.94488188976377963" header="0.23622047244094491" footer="0.39370078740157483"/>
  <pageSetup paperSize="9" scale="60" fitToHeight="2" orientation="portrait" r:id="rId1"/>
  <headerFooter alignWithMargins="0">
    <oddHeader>&amp;L&amp;"Century Gothic,Gras"&amp;12&amp;D
&amp;C&amp;"Century Gothic,Gras"&amp;12Mid Term List of items&amp;"Century Gothic,Normal"
&amp;R&amp;G</oddHeader>
    <oddFooter>&amp;C&amp;"Century Gothic,Normal"Pisler Furniture Rental GmbH&amp;R&amp;P/&amp;N</oddFooter>
  </headerFooter>
  <rowBreaks count="1" manualBreakCount="1">
    <brk id="69" max="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0"/>
  <sheetViews>
    <sheetView showWhiteSpace="0" view="pageLayout" zoomScale="67" zoomScaleNormal="71" zoomScalePageLayoutView="67" workbookViewId="0">
      <selection sqref="A1:G40"/>
    </sheetView>
  </sheetViews>
  <sheetFormatPr baseColWidth="10" defaultRowHeight="12.75"/>
  <cols>
    <col min="1" max="1" width="29.375" customWidth="1"/>
    <col min="2" max="2" width="30.5" customWidth="1"/>
    <col min="4" max="4" width="17.875" customWidth="1"/>
    <col min="5" max="5" width="17.5" customWidth="1"/>
    <col min="7" max="7" width="13.75" customWidth="1"/>
  </cols>
  <sheetData>
    <row r="1" spans="1:7" ht="20.25">
      <c r="A1" s="47"/>
      <c r="B1" s="47"/>
      <c r="C1" s="47"/>
      <c r="D1" s="48" t="str">
        <f>'List of items- Mid term'!E3</f>
        <v>xxxxx</v>
      </c>
      <c r="E1" s="48"/>
      <c r="F1" s="48"/>
      <c r="G1" s="47"/>
    </row>
    <row r="2" spans="1:7" ht="20.25">
      <c r="A2" s="47"/>
      <c r="B2" s="47"/>
      <c r="C2" s="47"/>
      <c r="D2" s="48" t="str">
        <f>'List of items- Mid term'!E4</f>
        <v>xxxxx</v>
      </c>
      <c r="E2" s="48"/>
      <c r="F2" s="48"/>
      <c r="G2" s="47"/>
    </row>
    <row r="3" spans="1:7" ht="20.25">
      <c r="A3" s="47"/>
      <c r="B3" s="47"/>
      <c r="C3" s="47"/>
      <c r="D3" s="48" t="str">
        <f>'List of items- Mid term'!E5</f>
        <v>xxxxx</v>
      </c>
      <c r="E3" s="48"/>
      <c r="F3" s="48"/>
      <c r="G3" s="47"/>
    </row>
    <row r="4" spans="1:7" ht="20.25">
      <c r="A4" s="47"/>
      <c r="B4" s="47"/>
      <c r="C4" s="47"/>
      <c r="D4" s="48" t="str">
        <f>'List of items- Mid term'!E6</f>
        <v>xxxxx</v>
      </c>
      <c r="E4" s="48"/>
      <c r="F4" s="48"/>
      <c r="G4" s="47"/>
    </row>
    <row r="5" spans="1:7" ht="20.25">
      <c r="A5" s="49"/>
      <c r="B5" s="50"/>
      <c r="C5" s="47"/>
      <c r="D5" s="48"/>
      <c r="E5" s="48"/>
      <c r="F5" s="47"/>
      <c r="G5" s="47"/>
    </row>
    <row r="6" spans="1:7" ht="20.25">
      <c r="A6" s="49"/>
      <c r="B6" s="50"/>
      <c r="C6" s="47"/>
      <c r="D6" s="48" t="str">
        <f>'List of items- Mid term'!E8</f>
        <v>xxxxx</v>
      </c>
      <c r="E6" s="48"/>
      <c r="F6" s="47"/>
      <c r="G6" s="47"/>
    </row>
    <row r="7" spans="1:7" ht="20.25">
      <c r="A7" s="49"/>
      <c r="B7" s="50"/>
      <c r="C7" s="47"/>
      <c r="D7" s="48" t="str">
        <f>'List of items- Mid term'!E9</f>
        <v>xxxxx</v>
      </c>
      <c r="E7" s="47"/>
      <c r="F7" s="47"/>
      <c r="G7" s="47"/>
    </row>
    <row r="8" spans="1:7" ht="19.5">
      <c r="A8" s="49"/>
      <c r="B8" s="50"/>
      <c r="C8" s="47"/>
      <c r="D8" s="47"/>
      <c r="E8" s="47"/>
      <c r="F8" s="47"/>
      <c r="G8" s="47"/>
    </row>
    <row r="9" spans="1:7" ht="19.5">
      <c r="A9" s="49"/>
      <c r="B9" s="50"/>
      <c r="C9" s="47"/>
      <c r="D9" s="47"/>
      <c r="E9" s="47"/>
      <c r="F9" s="47"/>
      <c r="G9" s="47"/>
    </row>
    <row r="10" spans="1:7" ht="19.5">
      <c r="A10" s="47"/>
      <c r="B10" s="47"/>
      <c r="C10" s="47"/>
      <c r="D10" s="51" t="s">
        <v>87</v>
      </c>
      <c r="E10" s="52">
        <f ca="1">TODAY()</f>
        <v>42872</v>
      </c>
      <c r="F10" s="47"/>
      <c r="G10" s="47"/>
    </row>
    <row r="11" spans="1:7" ht="19.5">
      <c r="A11" s="47"/>
      <c r="B11" s="47"/>
      <c r="C11" s="47"/>
      <c r="D11" s="51"/>
      <c r="E11" s="52"/>
      <c r="F11" s="47"/>
      <c r="G11" s="47"/>
    </row>
    <row r="12" spans="1:7" ht="19.5">
      <c r="A12" s="47"/>
      <c r="B12" s="47"/>
      <c r="C12" s="47"/>
      <c r="D12" s="51"/>
      <c r="E12" s="52"/>
      <c r="F12" s="47"/>
      <c r="G12" s="47"/>
    </row>
    <row r="13" spans="1:7" ht="19.5">
      <c r="A13" s="47"/>
      <c r="B13" s="47"/>
      <c r="C13" s="47"/>
      <c r="D13" s="51"/>
      <c r="E13" s="53"/>
      <c r="F13" s="47"/>
      <c r="G13" s="47"/>
    </row>
    <row r="14" spans="1:7" ht="19.5">
      <c r="A14" s="47"/>
      <c r="B14" s="47"/>
      <c r="C14" s="47"/>
      <c r="D14" s="47"/>
      <c r="E14" s="47"/>
      <c r="F14" s="47"/>
      <c r="G14" s="47"/>
    </row>
    <row r="15" spans="1:7" ht="20.25">
      <c r="A15" s="54" t="s">
        <v>88</v>
      </c>
      <c r="B15" s="55" t="str">
        <f ca="1">'List of items- Mid term'!B1&amp;"-"&amp;MONTH(E10)&amp;"-"&amp;YEAR(E10)</f>
        <v>2021-5-2021</v>
      </c>
      <c r="C15" s="47"/>
      <c r="D15" s="47"/>
      <c r="E15" s="47"/>
      <c r="F15" s="47"/>
      <c r="G15" s="47"/>
    </row>
    <row r="16" spans="1:7" ht="20.25">
      <c r="A16" s="54"/>
      <c r="B16" s="48"/>
      <c r="C16" s="47"/>
      <c r="D16" s="47"/>
      <c r="E16" s="47"/>
      <c r="F16" s="47"/>
      <c r="G16" s="47"/>
    </row>
    <row r="17" spans="1:7" ht="20.25">
      <c r="A17" s="54" t="s">
        <v>89</v>
      </c>
      <c r="B17" s="117" t="str">
        <f>'List of items- Mid term'!C3&amp;", "&amp;'List of items- Mid term'!C4</f>
        <v>xxxxxx, xxxxxx</v>
      </c>
      <c r="C17" s="117"/>
      <c r="D17" s="117"/>
      <c r="E17" s="117"/>
      <c r="F17" s="117"/>
      <c r="G17" s="117"/>
    </row>
    <row r="18" spans="1:7" ht="19.5">
      <c r="A18" s="47"/>
      <c r="B18" s="47"/>
      <c r="C18" s="47"/>
      <c r="D18" s="47"/>
      <c r="E18" s="47"/>
      <c r="F18" s="47"/>
      <c r="G18" s="47"/>
    </row>
    <row r="19" spans="1:7" ht="34.5">
      <c r="A19" s="56" t="s">
        <v>90</v>
      </c>
      <c r="B19" s="56"/>
      <c r="C19" s="56"/>
      <c r="D19" s="56"/>
      <c r="E19" s="57" t="s">
        <v>91</v>
      </c>
      <c r="F19" s="57"/>
      <c r="G19" s="57" t="s">
        <v>92</v>
      </c>
    </row>
    <row r="20" spans="1:7" ht="19.5">
      <c r="A20" s="47"/>
      <c r="B20" s="47"/>
      <c r="C20" s="47"/>
      <c r="D20" s="47"/>
      <c r="E20" s="58"/>
      <c r="F20" s="47"/>
      <c r="G20" s="47"/>
    </row>
    <row r="21" spans="1:7" ht="20.25">
      <c r="A21" s="54" t="s">
        <v>93</v>
      </c>
      <c r="B21" s="59"/>
      <c r="C21" s="47"/>
      <c r="D21" s="47"/>
      <c r="E21" s="60"/>
      <c r="F21" s="47"/>
      <c r="G21" s="47"/>
    </row>
    <row r="22" spans="1:7" ht="20.25">
      <c r="A22" s="54"/>
      <c r="B22" s="61" t="str">
        <f>'List of items- Mid term'!C5</f>
        <v>xxxxxx</v>
      </c>
      <c r="C22" s="62" t="s">
        <v>94</v>
      </c>
      <c r="D22" s="63" t="e">
        <f>DATE(YEAR(B22),MONTH(B22)+1,DAY(B22))</f>
        <v>#VALUE!</v>
      </c>
      <c r="E22" s="64">
        <f>'[1]List of items'!F12</f>
        <v>0</v>
      </c>
      <c r="F22" s="65"/>
      <c r="G22" s="64">
        <f>E22</f>
        <v>0</v>
      </c>
    </row>
    <row r="23" spans="1:7" ht="20.25">
      <c r="A23" s="54"/>
      <c r="B23" s="63"/>
      <c r="C23" s="62"/>
      <c r="D23" s="63"/>
      <c r="E23" s="64"/>
      <c r="F23" s="65"/>
      <c r="G23" s="64"/>
    </row>
    <row r="24" spans="1:7" ht="20.25">
      <c r="A24" s="54"/>
      <c r="B24" s="63"/>
      <c r="C24" s="62"/>
      <c r="D24" s="63"/>
      <c r="E24" s="64"/>
      <c r="F24" s="65"/>
      <c r="G24" s="64"/>
    </row>
    <row r="25" spans="1:7" ht="19.5">
      <c r="A25" s="47"/>
      <c r="B25" s="47"/>
      <c r="C25" s="47"/>
      <c r="D25" s="47"/>
      <c r="E25" s="47"/>
      <c r="F25" s="47"/>
      <c r="G25" s="66"/>
    </row>
    <row r="26" spans="1:7" ht="20.25">
      <c r="A26" s="67" t="s">
        <v>95</v>
      </c>
      <c r="B26" s="67"/>
      <c r="C26" s="67"/>
      <c r="D26" s="67"/>
      <c r="E26" s="68"/>
      <c r="F26" s="69"/>
      <c r="G26" s="70">
        <f>SUM(G22:G24)</f>
        <v>0</v>
      </c>
    </row>
    <row r="27" spans="1:7" ht="20.25">
      <c r="A27" s="71" t="s">
        <v>96</v>
      </c>
      <c r="B27" s="72">
        <v>7.6999999999999999E-2</v>
      </c>
      <c r="C27" s="71"/>
      <c r="D27" s="71"/>
      <c r="E27" s="73"/>
      <c r="F27" s="74"/>
      <c r="G27" s="75">
        <f>G26*B27</f>
        <v>0</v>
      </c>
    </row>
    <row r="28" spans="1:7" ht="28.9" customHeight="1">
      <c r="A28" s="48" t="s">
        <v>97</v>
      </c>
      <c r="B28" s="48"/>
      <c r="C28" s="48"/>
      <c r="D28" s="48"/>
      <c r="E28" s="47"/>
      <c r="F28" s="76"/>
      <c r="G28" s="77">
        <f>G26+G27</f>
        <v>0</v>
      </c>
    </row>
    <row r="29" spans="1:7" ht="19.5">
      <c r="A29" s="47"/>
      <c r="B29" s="47"/>
      <c r="C29" s="47"/>
      <c r="D29" s="47"/>
      <c r="E29" s="58"/>
      <c r="F29" s="47"/>
      <c r="G29" s="47"/>
    </row>
    <row r="30" spans="1:7" ht="19.5">
      <c r="A30" s="47"/>
      <c r="B30" s="47"/>
      <c r="C30" s="47"/>
      <c r="D30" s="47"/>
      <c r="E30" s="58"/>
      <c r="F30" s="47"/>
      <c r="G30" s="47"/>
    </row>
    <row r="31" spans="1:7" ht="19.5">
      <c r="A31" s="47"/>
      <c r="B31" s="47"/>
      <c r="C31" s="47"/>
      <c r="D31" s="47"/>
      <c r="E31" s="47"/>
      <c r="F31" s="47"/>
      <c r="G31" s="47"/>
    </row>
    <row r="32" spans="1:7" ht="19.5">
      <c r="A32" s="47"/>
      <c r="B32" s="47"/>
      <c r="C32" s="47"/>
      <c r="D32" s="47"/>
      <c r="E32" s="47"/>
      <c r="F32" s="47"/>
      <c r="G32" s="47"/>
    </row>
    <row r="33" spans="1:7" ht="19.5">
      <c r="A33" s="78" t="s">
        <v>98</v>
      </c>
      <c r="B33" s="47" t="s">
        <v>113</v>
      </c>
      <c r="C33" s="47"/>
      <c r="D33" s="47"/>
      <c r="E33" s="47"/>
      <c r="F33" s="47"/>
      <c r="G33" s="47"/>
    </row>
    <row r="34" spans="1:7" ht="19.5">
      <c r="A34" s="47"/>
      <c r="B34" s="47"/>
      <c r="C34" s="47"/>
      <c r="D34" s="47"/>
      <c r="E34" s="47"/>
      <c r="F34" s="47"/>
      <c r="G34" s="47"/>
    </row>
    <row r="35" spans="1:7" ht="20.25">
      <c r="A35" s="78" t="s">
        <v>100</v>
      </c>
      <c r="B35" s="48" t="s">
        <v>101</v>
      </c>
      <c r="C35" s="48"/>
      <c r="D35" s="47"/>
      <c r="E35" s="47"/>
      <c r="F35" s="47"/>
      <c r="G35" s="47"/>
    </row>
    <row r="36" spans="1:7" ht="19.5">
      <c r="A36" s="78"/>
      <c r="B36" s="78" t="s">
        <v>102</v>
      </c>
      <c r="C36" s="47" t="s">
        <v>103</v>
      </c>
      <c r="D36" s="47"/>
      <c r="E36" s="47"/>
      <c r="F36" s="47"/>
      <c r="G36" s="47"/>
    </row>
    <row r="37" spans="1:7" ht="19.5">
      <c r="A37" s="47"/>
      <c r="B37" s="78" t="s">
        <v>104</v>
      </c>
      <c r="C37" s="47" t="s">
        <v>105</v>
      </c>
      <c r="D37" s="47"/>
      <c r="E37" s="47"/>
      <c r="F37" s="47"/>
      <c r="G37" s="47"/>
    </row>
    <row r="38" spans="1:7" ht="19.5">
      <c r="A38" s="47"/>
      <c r="B38" s="78" t="s">
        <v>106</v>
      </c>
      <c r="C38" s="47" t="s">
        <v>107</v>
      </c>
      <c r="D38" s="47"/>
      <c r="E38" s="47"/>
      <c r="F38" s="47"/>
      <c r="G38" s="47"/>
    </row>
    <row r="39" spans="1:7" ht="19.5">
      <c r="A39" s="47"/>
      <c r="B39" s="78" t="s">
        <v>108</v>
      </c>
      <c r="C39" s="51">
        <v>9000</v>
      </c>
      <c r="D39" s="47"/>
      <c r="E39" s="47"/>
      <c r="F39" s="47"/>
      <c r="G39" s="47"/>
    </row>
    <row r="40" spans="1:7" ht="19.5">
      <c r="A40" s="47"/>
      <c r="B40" s="78" t="s">
        <v>109</v>
      </c>
      <c r="C40" s="47" t="s">
        <v>110</v>
      </c>
      <c r="D40" s="47"/>
      <c r="E40" s="47"/>
      <c r="F40" s="47"/>
      <c r="G40" s="47"/>
    </row>
  </sheetData>
  <mergeCells count="1">
    <mergeCell ref="B17:G17"/>
  </mergeCells>
  <pageMargins left="0.70866141732283472" right="0.70866141732283472" top="1.9291338582677167" bottom="0.74803149606299213" header="0.39370078740157483" footer="0.31496062992125984"/>
  <pageSetup paperSize="9" scale="59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
&amp;G&amp;R&amp;G</oddHeader>
    <oddFooter>&amp;C&amp;"Century Gothic,Gras"&amp;12Pisler Furniture Rental GmbH&amp;R&amp;"Century Gothic,Gras"&amp;12&amp;P/&amp;N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view="pageLayout" topLeftCell="A28" zoomScale="69" zoomScaleNormal="70" zoomScalePageLayoutView="69" workbookViewId="0">
      <selection activeCell="A16" sqref="A16"/>
    </sheetView>
  </sheetViews>
  <sheetFormatPr baseColWidth="10" defaultRowHeight="12.75"/>
  <cols>
    <col min="1" max="2" width="28.25" customWidth="1"/>
    <col min="4" max="4" width="15.5" customWidth="1"/>
    <col min="5" max="5" width="15.875" customWidth="1"/>
    <col min="6" max="6" width="11.625" customWidth="1"/>
    <col min="7" max="7" width="20.75" customWidth="1"/>
  </cols>
  <sheetData>
    <row r="1" spans="1:7" ht="20.25">
      <c r="A1" s="47"/>
      <c r="B1" s="47"/>
      <c r="C1" s="47"/>
      <c r="D1" s="48" t="str">
        <f>'List of items- Mid term'!E3</f>
        <v>xxxxx</v>
      </c>
      <c r="E1" s="48"/>
      <c r="F1" s="48"/>
      <c r="G1" s="47"/>
    </row>
    <row r="2" spans="1:7" ht="20.25">
      <c r="A2" s="47"/>
      <c r="B2" s="47"/>
      <c r="C2" s="47"/>
      <c r="D2" s="48" t="str">
        <f>'List of items- Mid term'!E4</f>
        <v>xxxxx</v>
      </c>
      <c r="E2" s="48"/>
      <c r="F2" s="48"/>
      <c r="G2" s="47"/>
    </row>
    <row r="3" spans="1:7" ht="20.25">
      <c r="A3" s="47"/>
      <c r="B3" s="47"/>
      <c r="C3" s="47"/>
      <c r="D3" s="48" t="str">
        <f>'List of items- Mid term'!E5</f>
        <v>xxxxx</v>
      </c>
      <c r="E3" s="48"/>
      <c r="F3" s="48"/>
      <c r="G3" s="47"/>
    </row>
    <row r="4" spans="1:7" ht="20.25">
      <c r="A4" s="47"/>
      <c r="B4" s="47"/>
      <c r="C4" s="47"/>
      <c r="D4" s="48" t="str">
        <f>'List of items- Mid term'!E6</f>
        <v>xxxxx</v>
      </c>
      <c r="E4" s="48"/>
      <c r="F4" s="48"/>
      <c r="G4" s="47"/>
    </row>
    <row r="5" spans="1:7" ht="20.25">
      <c r="A5" s="49"/>
      <c r="B5" s="50"/>
      <c r="C5" s="47"/>
      <c r="D5" s="48"/>
      <c r="E5" s="48"/>
      <c r="F5" s="47"/>
      <c r="G5" s="47"/>
    </row>
    <row r="6" spans="1:7" ht="20.25">
      <c r="A6" s="49"/>
      <c r="B6" s="50"/>
      <c r="C6" s="47"/>
      <c r="D6" s="48" t="str">
        <f>'List of items- Mid term'!E8</f>
        <v>xxxxx</v>
      </c>
      <c r="E6" s="48"/>
      <c r="F6" s="47"/>
      <c r="G6" s="47"/>
    </row>
    <row r="7" spans="1:7" ht="20.25">
      <c r="A7" s="49"/>
      <c r="B7" s="50"/>
      <c r="C7" s="47"/>
      <c r="D7" s="48" t="str">
        <f>'List of items- Mid term'!E9</f>
        <v>xxxxx</v>
      </c>
      <c r="E7" s="47"/>
      <c r="F7" s="47"/>
      <c r="G7" s="47"/>
    </row>
    <row r="8" spans="1:7" ht="19.5">
      <c r="A8" s="49"/>
      <c r="B8" s="50"/>
      <c r="C8" s="47"/>
      <c r="D8" s="47"/>
      <c r="E8" s="47"/>
      <c r="F8" s="47"/>
      <c r="G8" s="47"/>
    </row>
    <row r="9" spans="1:7" ht="19.5">
      <c r="A9" s="49"/>
      <c r="B9" s="50"/>
      <c r="C9" s="47"/>
      <c r="D9" s="47"/>
      <c r="E9" s="47"/>
      <c r="F9" s="47"/>
      <c r="G9" s="47"/>
    </row>
    <row r="10" spans="1:7" ht="19.5">
      <c r="A10" s="47"/>
      <c r="B10" s="47"/>
      <c r="C10" s="47"/>
      <c r="D10" s="51" t="s">
        <v>87</v>
      </c>
      <c r="E10" s="52"/>
      <c r="F10" s="47"/>
      <c r="G10" s="47"/>
    </row>
    <row r="11" spans="1:7" ht="19.5">
      <c r="A11" s="47"/>
      <c r="B11" s="47"/>
      <c r="C11" s="47"/>
      <c r="D11" s="51"/>
      <c r="E11" s="52"/>
      <c r="F11" s="47"/>
      <c r="G11" s="47"/>
    </row>
    <row r="12" spans="1:7" ht="19.5">
      <c r="A12" s="47"/>
      <c r="B12" s="47"/>
      <c r="C12" s="47"/>
      <c r="D12" s="51"/>
      <c r="E12" s="52"/>
      <c r="F12" s="47"/>
      <c r="G12" s="47"/>
    </row>
    <row r="13" spans="1:7" ht="19.5">
      <c r="A13" s="47"/>
      <c r="B13" s="47"/>
      <c r="C13" s="47"/>
      <c r="D13" s="51"/>
      <c r="E13" s="53"/>
      <c r="F13" s="47"/>
      <c r="G13" s="47"/>
    </row>
    <row r="14" spans="1:7" ht="19.5">
      <c r="A14" s="47"/>
      <c r="B14" s="47"/>
      <c r="C14" s="47"/>
      <c r="D14" s="47"/>
      <c r="E14" s="47"/>
      <c r="F14" s="47"/>
      <c r="G14" s="47"/>
    </row>
    <row r="15" spans="1:7" ht="20.25">
      <c r="A15" s="54" t="s">
        <v>142</v>
      </c>
      <c r="B15" s="55" t="str">
        <f>'List of items- Mid term'!B1&amp;"-"&amp;MONTH(E10)&amp;"-"&amp;YEAR(E10)</f>
        <v>2021-1-1904</v>
      </c>
      <c r="C15" s="47"/>
      <c r="D15" s="47"/>
      <c r="E15" s="47"/>
      <c r="F15" s="47"/>
      <c r="G15" s="47"/>
    </row>
    <row r="16" spans="1:7" ht="20.25">
      <c r="A16" s="54"/>
      <c r="B16" s="48"/>
      <c r="C16" s="47"/>
      <c r="D16" s="47"/>
      <c r="E16" s="47"/>
      <c r="F16" s="47"/>
      <c r="G16" s="47"/>
    </row>
    <row r="17" spans="1:7" ht="20.25">
      <c r="A17" s="54" t="s">
        <v>89</v>
      </c>
      <c r="B17" s="117" t="str">
        <f>'List of items- Mid term'!C3&amp;", "&amp;'List of items- Mid term'!C4</f>
        <v>xxxxxx, xxxxxx</v>
      </c>
      <c r="C17" s="117"/>
      <c r="D17" s="117"/>
      <c r="E17" s="117"/>
      <c r="F17" s="117"/>
      <c r="G17" s="117"/>
    </row>
    <row r="18" spans="1:7" ht="19.5">
      <c r="A18" s="47"/>
      <c r="B18" s="47"/>
      <c r="C18" s="47"/>
      <c r="D18" s="47"/>
      <c r="E18" s="47"/>
      <c r="F18" s="47"/>
      <c r="G18" s="47"/>
    </row>
    <row r="19" spans="1:7" ht="34.5">
      <c r="A19" s="56" t="s">
        <v>90</v>
      </c>
      <c r="B19" s="56"/>
      <c r="C19" s="56"/>
      <c r="D19" s="56"/>
      <c r="E19" s="57" t="s">
        <v>91</v>
      </c>
      <c r="F19" s="57"/>
      <c r="G19" s="57" t="s">
        <v>92</v>
      </c>
    </row>
    <row r="20" spans="1:7" ht="19.5">
      <c r="A20" s="47"/>
      <c r="B20" s="47"/>
      <c r="C20" s="47"/>
      <c r="D20" s="47"/>
      <c r="E20" s="58"/>
      <c r="F20" s="47"/>
      <c r="G20" s="47"/>
    </row>
    <row r="21" spans="1:7" ht="20.25">
      <c r="A21" s="54" t="s">
        <v>111</v>
      </c>
      <c r="B21" s="59"/>
      <c r="C21" s="47"/>
      <c r="D21" s="47"/>
      <c r="E21" s="60"/>
      <c r="F21" s="47"/>
      <c r="G21" s="47"/>
    </row>
    <row r="22" spans="1:7" ht="20.25">
      <c r="A22" s="54"/>
      <c r="B22" s="61" t="str">
        <f>'List of items- Mid term'!C5</f>
        <v>xxxxxx</v>
      </c>
      <c r="C22" s="62" t="s">
        <v>94</v>
      </c>
      <c r="D22" s="63" t="e">
        <f>DATE(YEAR(B22),MONTH(B22)+1,DAY(B22))</f>
        <v>#VALUE!</v>
      </c>
      <c r="E22" s="64">
        <f>'[1]List of items'!F12</f>
        <v>0</v>
      </c>
      <c r="F22" s="65"/>
      <c r="G22" s="64">
        <f>E22</f>
        <v>0</v>
      </c>
    </row>
    <row r="23" spans="1:7" ht="20.25">
      <c r="A23" s="54"/>
      <c r="B23" s="63"/>
      <c r="C23" s="62"/>
      <c r="D23" s="63"/>
      <c r="E23" s="64"/>
      <c r="F23" s="65"/>
      <c r="G23" s="64"/>
    </row>
    <row r="24" spans="1:7" ht="20.25">
      <c r="A24" s="54"/>
      <c r="B24" s="63"/>
      <c r="C24" s="62"/>
      <c r="D24" s="63"/>
      <c r="E24" s="64"/>
      <c r="F24" s="65"/>
      <c r="G24" s="64"/>
    </row>
    <row r="25" spans="1:7" ht="19.5">
      <c r="A25" s="47"/>
      <c r="B25" s="47"/>
      <c r="C25" s="47"/>
      <c r="D25" s="47"/>
      <c r="E25" s="47"/>
      <c r="F25" s="47"/>
      <c r="G25" s="66"/>
    </row>
    <row r="26" spans="1:7" ht="20.25">
      <c r="A26" s="67" t="s">
        <v>95</v>
      </c>
      <c r="B26" s="67"/>
      <c r="C26" s="67"/>
      <c r="D26" s="67"/>
      <c r="E26" s="68"/>
      <c r="F26" s="69"/>
      <c r="G26" s="70">
        <f>SUM(G22:G24)</f>
        <v>0</v>
      </c>
    </row>
    <row r="27" spans="1:7" ht="20.25">
      <c r="A27" s="71" t="s">
        <v>96</v>
      </c>
      <c r="B27" s="72">
        <v>7.6999999999999999E-2</v>
      </c>
      <c r="C27" s="71"/>
      <c r="D27" s="71"/>
      <c r="E27" s="73"/>
      <c r="F27" s="74"/>
      <c r="G27" s="75">
        <f>G26*B27</f>
        <v>0</v>
      </c>
    </row>
    <row r="28" spans="1:7" ht="20.25">
      <c r="A28" s="48" t="s">
        <v>97</v>
      </c>
      <c r="B28" s="48"/>
      <c r="C28" s="48"/>
      <c r="D28" s="48"/>
      <c r="E28" s="47"/>
      <c r="F28" s="76"/>
      <c r="G28" s="77">
        <f>G26+G27</f>
        <v>0</v>
      </c>
    </row>
    <row r="29" spans="1:7" ht="19.5">
      <c r="A29" s="47"/>
      <c r="B29" s="47"/>
      <c r="C29" s="47"/>
      <c r="D29" s="47"/>
      <c r="E29" s="58"/>
      <c r="F29" s="47"/>
      <c r="G29" s="47"/>
    </row>
    <row r="30" spans="1:7" ht="19.5">
      <c r="A30" s="47"/>
      <c r="B30" s="47"/>
      <c r="C30" s="47"/>
      <c r="D30" s="47"/>
      <c r="E30" s="58"/>
      <c r="F30" s="47"/>
      <c r="G30" s="47"/>
    </row>
    <row r="31" spans="1:7" ht="19.5">
      <c r="A31" s="47"/>
      <c r="B31" s="47"/>
      <c r="C31" s="47"/>
      <c r="D31" s="47"/>
      <c r="E31" s="47"/>
      <c r="F31" s="47"/>
      <c r="G31" s="47"/>
    </row>
    <row r="32" spans="1:7" ht="19.5">
      <c r="A32" s="47"/>
      <c r="B32" s="47"/>
      <c r="C32" s="47"/>
      <c r="D32" s="47"/>
      <c r="E32" s="47"/>
      <c r="F32" s="47"/>
      <c r="G32" s="47"/>
    </row>
    <row r="33" spans="1:7" ht="19.5">
      <c r="A33" s="78" t="s">
        <v>98</v>
      </c>
      <c r="B33" s="47" t="s">
        <v>99</v>
      </c>
      <c r="C33" s="47"/>
      <c r="D33" s="47"/>
      <c r="E33" s="47"/>
      <c r="F33" s="47"/>
      <c r="G33" s="47"/>
    </row>
    <row r="34" spans="1:7" ht="19.5">
      <c r="A34" s="47"/>
      <c r="B34" s="47"/>
      <c r="C34" s="47"/>
      <c r="D34" s="47"/>
      <c r="E34" s="47"/>
      <c r="F34" s="47"/>
      <c r="G34" s="47"/>
    </row>
    <row r="35" spans="1:7" ht="20.25">
      <c r="A35" s="78" t="s">
        <v>100</v>
      </c>
      <c r="B35" s="48" t="s">
        <v>101</v>
      </c>
      <c r="C35" s="48"/>
      <c r="D35" s="47"/>
      <c r="E35" s="47"/>
      <c r="F35" s="47"/>
      <c r="G35" s="47"/>
    </row>
    <row r="36" spans="1:7" ht="19.5">
      <c r="A36" s="78"/>
      <c r="B36" s="78" t="s">
        <v>102</v>
      </c>
      <c r="C36" s="47" t="s">
        <v>103</v>
      </c>
      <c r="D36" s="47"/>
      <c r="E36" s="47"/>
      <c r="F36" s="47"/>
      <c r="G36" s="47"/>
    </row>
    <row r="37" spans="1:7" ht="19.5">
      <c r="A37" s="47"/>
      <c r="B37" s="78" t="s">
        <v>104</v>
      </c>
      <c r="C37" s="47" t="s">
        <v>105</v>
      </c>
      <c r="D37" s="47"/>
      <c r="E37" s="47"/>
      <c r="F37" s="47"/>
      <c r="G37" s="47"/>
    </row>
    <row r="38" spans="1:7" ht="19.5">
      <c r="A38" s="47"/>
      <c r="B38" s="78" t="s">
        <v>106</v>
      </c>
      <c r="C38" s="47" t="s">
        <v>107</v>
      </c>
      <c r="D38" s="47"/>
      <c r="E38" s="47"/>
      <c r="F38" s="47"/>
      <c r="G38" s="47"/>
    </row>
    <row r="39" spans="1:7" ht="19.5">
      <c r="A39" s="47"/>
      <c r="B39" s="78" t="s">
        <v>108</v>
      </c>
      <c r="C39" s="51">
        <v>9000</v>
      </c>
      <c r="D39" s="47"/>
      <c r="E39" s="47"/>
      <c r="F39" s="47"/>
      <c r="G39" s="47"/>
    </row>
    <row r="40" spans="1:7" ht="19.5">
      <c r="A40" s="47"/>
      <c r="B40" s="78" t="s">
        <v>109</v>
      </c>
      <c r="C40" s="47" t="s">
        <v>110</v>
      </c>
      <c r="D40" s="47"/>
      <c r="E40" s="47"/>
      <c r="F40" s="47"/>
      <c r="G40" s="47"/>
    </row>
  </sheetData>
  <mergeCells count="1">
    <mergeCell ref="B17:G17"/>
  </mergeCells>
  <pageMargins left="0.70866141732283472" right="0.70866141732283472" top="1.9291338582677167" bottom="0.74803149606299213" header="0.39370078740157483" footer="0.31496062992125984"/>
  <pageSetup paperSize="9" scale="58" orientation="portrait" r:id="rId1"/>
  <headerFooter>
    <oddHeader>&amp;L&amp;"Century Gothic,Gras"&amp;12Pisler Furniture Rental GmbH&amp;"Century Gothic,Normal"
Birkenstrasse 29- 8134 Adliswil 
Phone: + 41 (0)43 377 96 43 
email: info@event-furniture.ch 
Menber of Swiss Association of Relocation Agents
&amp;G&amp;R&amp;G</oddHeader>
    <oddFooter>&amp;C&amp;"Century Gothic,Gras"&amp;12Pisler Furniture Rental GmbH&amp;R&amp;"Century Gothic,Gras"&amp;12&amp;P/&amp;N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List of items- Mid term</vt:lpstr>
      <vt:lpstr>Offer</vt:lpstr>
      <vt:lpstr>Invoice 1</vt:lpstr>
      <vt:lpstr>'List of items- Mid term'!Impression_des_titres</vt:lpstr>
      <vt:lpstr>'Invoice 1'!Zone_d_impression</vt:lpstr>
      <vt:lpstr>'List of items- Mid term'!Zone_d_impression</vt:lpstr>
      <vt:lpstr>Offer!Zone_d_impression</vt:lpstr>
    </vt:vector>
  </TitlesOfParts>
  <Company>Pisler Furniture Rental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virginiepisler</dc:creator>
  <cp:lastModifiedBy>Virginie</cp:lastModifiedBy>
  <cp:lastPrinted>2021-05-18T12:16:49Z</cp:lastPrinted>
  <dcterms:created xsi:type="dcterms:W3CDTF">2010-04-13T09:20:06Z</dcterms:created>
  <dcterms:modified xsi:type="dcterms:W3CDTF">2021-05-18T12:20:36Z</dcterms:modified>
</cp:coreProperties>
</file>