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Virginie\Documents\Furniture Rental\List of items vierges\"/>
    </mc:Choice>
  </mc:AlternateContent>
  <xr:revisionPtr revIDLastSave="0" documentId="13_ncr:1_{25596EA1-95D4-47CA-993E-02605C930775}" xr6:coauthVersionLast="45" xr6:coauthVersionMax="45" xr10:uidLastSave="{00000000-0000-0000-0000-000000000000}"/>
  <bookViews>
    <workbookView xWindow="1515" yWindow="1515" windowWidth="18405" windowHeight="13965" tabRatio="500" xr2:uid="{00000000-000D-0000-FFFF-FFFF00000000}"/>
  </bookViews>
  <sheets>
    <sheet name="List of items- Long term" sheetId="1" r:id="rId1"/>
    <sheet name="Offer" sheetId="2" r:id="rId2"/>
    <sheet name="Invoice 1" sheetId="3" r:id="rId3"/>
  </sheets>
  <externalReferences>
    <externalReference r:id="rId4"/>
  </externalReferences>
  <definedNames>
    <definedName name="_xlnm.Print_Titles" localSheetId="0">'List of items- Long term'!$16:$16</definedName>
    <definedName name="_xlnm.Print_Area" localSheetId="2">'Invoice 1'!$A$1:$G$40</definedName>
    <definedName name="_xlnm.Print_Area" localSheetId="0">'List of items- Long term'!$A$1:$F$123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99" i="1" l="1"/>
  <c r="B16" i="2" l="1"/>
  <c r="B18" i="2"/>
  <c r="B17" i="3"/>
  <c r="E22" i="3"/>
  <c r="G22" i="3" s="1"/>
  <c r="G26" i="3" s="1"/>
  <c r="G27" i="3" s="1"/>
  <c r="G28" i="3" s="1"/>
  <c r="B22" i="3"/>
  <c r="D22" i="3" s="1"/>
  <c r="B15" i="3"/>
  <c r="D7" i="3"/>
  <c r="D6" i="3"/>
  <c r="D4" i="3"/>
  <c r="D3" i="3"/>
  <c r="D2" i="3"/>
  <c r="D1" i="3"/>
  <c r="B23" i="2"/>
  <c r="D23" i="2" s="1"/>
  <c r="D7" i="2"/>
  <c r="D6" i="2"/>
  <c r="D4" i="2"/>
  <c r="D3" i="2"/>
  <c r="D2" i="2"/>
  <c r="D1" i="2"/>
  <c r="E23" i="2"/>
  <c r="G23" i="2" s="1"/>
  <c r="G27" i="2" s="1"/>
  <c r="F106" i="1"/>
  <c r="F100" i="1"/>
  <c r="F87" i="1"/>
  <c r="F76" i="1"/>
  <c r="F83" i="1"/>
  <c r="F69" i="1"/>
  <c r="F116" i="1"/>
  <c r="F113" i="1"/>
  <c r="F114" i="1"/>
  <c r="F58" i="1"/>
  <c r="F18" i="1"/>
  <c r="F19" i="1"/>
  <c r="F20" i="1"/>
  <c r="F21" i="1"/>
  <c r="F23" i="1"/>
  <c r="F24" i="1"/>
  <c r="F25" i="1"/>
  <c r="F26" i="1"/>
  <c r="F27" i="1"/>
  <c r="F28" i="1"/>
  <c r="F29" i="1"/>
  <c r="F32" i="1"/>
  <c r="F39" i="1"/>
  <c r="F48" i="1"/>
  <c r="F62" i="1"/>
  <c r="F65" i="1"/>
  <c r="F96" i="1"/>
  <c r="F97" i="1"/>
  <c r="F98" i="1"/>
  <c r="F121" i="1"/>
  <c r="F122" i="1"/>
  <c r="F119" i="1"/>
  <c r="F120" i="1"/>
  <c r="F123" i="1"/>
  <c r="E118" i="1"/>
  <c r="E110" i="1"/>
  <c r="E95" i="1"/>
  <c r="F31" i="1"/>
  <c r="F33" i="1"/>
  <c r="F35" i="1"/>
  <c r="F36" i="1"/>
  <c r="F37" i="1"/>
  <c r="F38" i="1"/>
  <c r="F40" i="1"/>
  <c r="F41" i="1"/>
  <c r="F43" i="1"/>
  <c r="F44" i="1"/>
  <c r="F45" i="1"/>
  <c r="F46" i="1"/>
  <c r="F47" i="1"/>
  <c r="F49" i="1"/>
  <c r="F50" i="1"/>
  <c r="F51" i="1"/>
  <c r="F52" i="1"/>
  <c r="F53" i="1"/>
  <c r="F55" i="1"/>
  <c r="F56" i="1"/>
  <c r="F57" i="1"/>
  <c r="F59" i="1"/>
  <c r="F60" i="1"/>
  <c r="F61" i="1"/>
  <c r="F63" i="1"/>
  <c r="F64" i="1"/>
  <c r="F67" i="1"/>
  <c r="F68" i="1"/>
  <c r="F111" i="1"/>
  <c r="F112" i="1"/>
  <c r="F115" i="1"/>
  <c r="F117" i="1"/>
  <c r="E66" i="1"/>
  <c r="E54" i="1"/>
  <c r="E42" i="1"/>
  <c r="E34" i="1"/>
  <c r="E30" i="1"/>
  <c r="E17" i="1"/>
  <c r="F110" i="1" l="1"/>
  <c r="F95" i="1"/>
  <c r="F30" i="1"/>
  <c r="F118" i="1"/>
  <c r="F34" i="1"/>
  <c r="F66" i="1"/>
  <c r="F54" i="1"/>
  <c r="F42" i="1"/>
  <c r="F17" i="1"/>
  <c r="G28" i="2"/>
  <c r="G29" i="2"/>
  <c r="F13" i="1" l="1"/>
</calcChain>
</file>

<file path=xl/sharedStrings.xml><?xml version="1.0" encoding="utf-8"?>
<sst xmlns="http://schemas.openxmlformats.org/spreadsheetml/2006/main" count="210" uniqueCount="153">
  <si>
    <t>Hair-dryer &amp; bathroom  bin</t>
  </si>
  <si>
    <t>Table</t>
  </si>
  <si>
    <t>Clothes Rack with hangers</t>
  </si>
  <si>
    <t>Single Bedroom</t>
  </si>
  <si>
    <t>Bottom Plates</t>
  </si>
  <si>
    <t>Cleaning Package</t>
  </si>
  <si>
    <t>Flat iron &amp; Ironing table</t>
  </si>
  <si>
    <t>Balcony- Terrace or Patio</t>
  </si>
  <si>
    <t xml:space="preserve">Items </t>
  </si>
  <si>
    <t>CHF/month</t>
  </si>
  <si>
    <t>Total Price</t>
  </si>
  <si>
    <t>Living room</t>
  </si>
  <si>
    <t>TV LCD 42' (107 cm)</t>
  </si>
  <si>
    <t>Dining Room</t>
  </si>
  <si>
    <t>Office Room</t>
  </si>
  <si>
    <t>Chest for desk</t>
  </si>
  <si>
    <t>Sofa bed</t>
  </si>
  <si>
    <t>Master Bedroom</t>
  </si>
  <si>
    <t>Kitchen options</t>
  </si>
  <si>
    <t>Microwave</t>
  </si>
  <si>
    <t>Chest of Drawers Malm</t>
  </si>
  <si>
    <t>Cups (6) and mugs (6)</t>
  </si>
  <si>
    <t>Others</t>
  </si>
  <si>
    <t>Washing machine</t>
  </si>
  <si>
    <t>Dryer</t>
  </si>
  <si>
    <t>Chest of Drawers (Malm)</t>
  </si>
  <si>
    <t>Baby Bedroom</t>
  </si>
  <si>
    <t>High-chair (Trip-Trap)</t>
  </si>
  <si>
    <t>2 per bed</t>
  </si>
  <si>
    <t>4 per bed</t>
  </si>
  <si>
    <t>1 per bed</t>
  </si>
  <si>
    <t>Duvet (feathers or synthetic)</t>
  </si>
  <si>
    <t>Qty</t>
  </si>
  <si>
    <t xml:space="preserve">Bookshelve </t>
    <phoneticPr fontId="2" type="noConversion"/>
  </si>
  <si>
    <t>Floor/ Ceiling lamp</t>
  </si>
  <si>
    <t>Armchair</t>
    <phoneticPr fontId="2" type="noConversion"/>
  </si>
  <si>
    <t xml:space="preserve">Desk </t>
    <phoneticPr fontId="2" type="noConversion"/>
  </si>
  <si>
    <t>Coffee table</t>
    <phoneticPr fontId="2" type="noConversion"/>
  </si>
  <si>
    <t>Side/End table</t>
    <phoneticPr fontId="2" type="noConversion"/>
  </si>
  <si>
    <t>Floor Lamp Santa Cole</t>
    <phoneticPr fontId="2" type="noConversion"/>
  </si>
  <si>
    <t>Pillows (feathers or synthetic)</t>
  </si>
  <si>
    <t>2 per person</t>
  </si>
  <si>
    <t>Grater for cheese/vegetables</t>
  </si>
  <si>
    <t>Kitchen package</t>
  </si>
  <si>
    <t>Chopping board and kitchen knives (bread, meat, vegetables and other)</t>
  </si>
  <si>
    <r>
      <t xml:space="preserve">Linen Master bed - </t>
    </r>
    <r>
      <rPr>
        <b/>
        <i/>
        <sz val="12"/>
        <rFont val="Century Gothic"/>
        <family val="2"/>
      </rPr>
      <t>End cleaning included</t>
    </r>
  </si>
  <si>
    <r>
      <t xml:space="preserve">Linen Single Bed - </t>
    </r>
    <r>
      <rPr>
        <b/>
        <i/>
        <sz val="12"/>
        <rFont val="Century Gothic"/>
        <family val="2"/>
      </rPr>
      <t>End cleaning included</t>
    </r>
  </si>
  <si>
    <r>
      <t xml:space="preserve">Bathroom package (per person) - </t>
    </r>
    <r>
      <rPr>
        <b/>
        <i/>
        <sz val="12"/>
        <rFont val="Century Gothic"/>
        <family val="2"/>
      </rPr>
      <t>End cleaning included</t>
    </r>
  </si>
  <si>
    <t>Monthly Rental Cost</t>
    <phoneticPr fontId="2" type="noConversion"/>
  </si>
  <si>
    <t>Pick-up Check</t>
  </si>
  <si>
    <t>Delivery Check</t>
  </si>
  <si>
    <t xml:space="preserve">Total Transport Cost (delivery and pick-up) </t>
  </si>
  <si>
    <t xml:space="preserve">Long term rental (1 to 2 years) </t>
  </si>
  <si>
    <t xml:space="preserve">TV/DVD stand  </t>
  </si>
  <si>
    <t>Table with 6 /8 chairs- wooden table &amp; upholstery chairs</t>
  </si>
  <si>
    <t>Desk lamp</t>
  </si>
  <si>
    <t>Bed with headboard - 180x200cm</t>
  </si>
  <si>
    <t>Bed with headboard -160x200cm</t>
  </si>
  <si>
    <t xml:space="preserve">Nightstand table with table lamp </t>
  </si>
  <si>
    <t>Bed without headboard - 90x200 cm</t>
  </si>
  <si>
    <t>Bed without headboard -140x200 cm</t>
  </si>
  <si>
    <t>Bed with headboard - 90x200 cm</t>
  </si>
  <si>
    <t>Bed with headboard - 140x200 cm</t>
  </si>
  <si>
    <t>Sofa 2 seater - Rattan</t>
  </si>
  <si>
    <t>Armchair - Rattan</t>
  </si>
  <si>
    <t>Sofa 3 seater - Rattan</t>
  </si>
  <si>
    <t>Cofee table - Rattan</t>
  </si>
  <si>
    <t>Side table- Rattan</t>
  </si>
  <si>
    <t>Table with 6 to 8 chairs - Rattan</t>
  </si>
  <si>
    <t>Wardrobe - 1 meter- 2 white doors (hanging &amp; shelves)</t>
  </si>
  <si>
    <t>Wardrobe - 1 .5 meter- 3 white doors (hanging &amp; shelves)</t>
  </si>
  <si>
    <t>Wardrobe - 2 meters- 4 white doors (hanging &amp; shelves)</t>
  </si>
  <si>
    <t>Wardrobe - 2.5 meters- 5 white doors (hanging &amp; shelves)</t>
  </si>
  <si>
    <t>Wardrobe - 3 meters- 6 white doors (hanging &amp; shelves)</t>
  </si>
  <si>
    <t>Free of charge</t>
  </si>
  <si>
    <t>Pisler N°</t>
  </si>
  <si>
    <t>Delivery</t>
  </si>
  <si>
    <t>Invoice</t>
  </si>
  <si>
    <t>Name of the client</t>
  </si>
  <si>
    <t>xxxxxx</t>
  </si>
  <si>
    <t>Name</t>
  </si>
  <si>
    <t>xxxxx</t>
  </si>
  <si>
    <t>Address</t>
  </si>
  <si>
    <t>Department</t>
  </si>
  <si>
    <t>Date</t>
  </si>
  <si>
    <t>Time</t>
  </si>
  <si>
    <t xml:space="preserve">City </t>
  </si>
  <si>
    <t>Country</t>
  </si>
  <si>
    <t>Contact person</t>
  </si>
  <si>
    <t>Po number</t>
  </si>
  <si>
    <t>Tel contact person</t>
  </si>
  <si>
    <t>email</t>
  </si>
  <si>
    <t xml:space="preserve">Adliswil, </t>
  </si>
  <si>
    <t>Offer N°:</t>
  </si>
  <si>
    <t>Concerning:</t>
    <phoneticPr fontId="1" type="noConversion"/>
  </si>
  <si>
    <t>Description</t>
    <phoneticPr fontId="1" type="noConversion"/>
  </si>
  <si>
    <t>Monthly cost CHF</t>
    <phoneticPr fontId="1" type="noConversion"/>
  </si>
  <si>
    <t>Days of rental</t>
    <phoneticPr fontId="1" type="noConversion"/>
  </si>
  <si>
    <t>Price CHF</t>
    <phoneticPr fontId="1" type="noConversion"/>
  </si>
  <si>
    <t>until</t>
  </si>
  <si>
    <t>TOTAL</t>
    <phoneticPr fontId="1" type="noConversion"/>
  </si>
  <si>
    <t>CHE 215.753.397 MWST</t>
    <phoneticPr fontId="1" type="noConversion"/>
  </si>
  <si>
    <t>TOTAL AMOUNT DUE IN CHF</t>
    <phoneticPr fontId="1" type="noConversion"/>
  </si>
  <si>
    <t>Payment term:</t>
    <phoneticPr fontId="1" type="noConversion"/>
  </si>
  <si>
    <t>30 days date of invoice</t>
  </si>
  <si>
    <t>Payment address:</t>
    <phoneticPr fontId="1" type="noConversion"/>
  </si>
  <si>
    <t>Pisler Furniture Rental GmbH</t>
    <phoneticPr fontId="1" type="noConversion"/>
  </si>
  <si>
    <t>Bank name &amp; address:</t>
  </si>
  <si>
    <t>Postfinance 3030 BERN</t>
    <phoneticPr fontId="1" type="noConversion"/>
  </si>
  <si>
    <t>Account n°:</t>
    <phoneticPr fontId="1" type="noConversion"/>
  </si>
  <si>
    <t>85-338240-9 CHF</t>
    <phoneticPr fontId="1" type="noConversion"/>
  </si>
  <si>
    <t>Swift code:</t>
    <phoneticPr fontId="1" type="noConversion"/>
  </si>
  <si>
    <t>POFICHBE (Postfinance 3030 Bern)</t>
    <phoneticPr fontId="1" type="noConversion"/>
  </si>
  <si>
    <t>Clearing n°:</t>
    <phoneticPr fontId="1" type="noConversion"/>
  </si>
  <si>
    <t>IBAN N°</t>
    <phoneticPr fontId="1" type="noConversion"/>
  </si>
  <si>
    <t>CH20 0900 0000 8533 8240 9</t>
    <phoneticPr fontId="1" type="noConversion"/>
  </si>
  <si>
    <t>Furniture rental (Long term)</t>
  </si>
  <si>
    <t>Invoice N°:</t>
  </si>
  <si>
    <t xml:space="preserve">    </t>
  </si>
  <si>
    <r>
      <t xml:space="preserve">CHF  </t>
    </r>
    <r>
      <rPr>
        <b/>
        <sz val="8"/>
        <rFont val="Century Gothic"/>
        <family val="2"/>
      </rPr>
      <t>VAT 7.7% excluded</t>
    </r>
  </si>
  <si>
    <r>
      <rPr>
        <sz val="12"/>
        <rFont val="Century Gothic"/>
        <family val="2"/>
      </rPr>
      <t>Floor/ Ceiling lamp</t>
    </r>
  </si>
  <si>
    <r>
      <rPr>
        <sz val="12"/>
        <rFont val="Century Gothic"/>
        <family val="2"/>
      </rPr>
      <t>Ceiling lamp Santa Cole</t>
    </r>
  </si>
  <si>
    <t xml:space="preserve">Sofa 2 seaters </t>
  </si>
  <si>
    <t>Sofa 3 seaters</t>
  </si>
  <si>
    <t>Corner sofa</t>
  </si>
  <si>
    <t xml:space="preserve">Bed sheets </t>
  </si>
  <si>
    <t xml:space="preserve">Pillowcases </t>
  </si>
  <si>
    <t>Duvet covers</t>
  </si>
  <si>
    <t xml:space="preserve">Mattress Pad Protector </t>
  </si>
  <si>
    <t xml:space="preserve">Bathroom mat </t>
  </si>
  <si>
    <t>Crib  with linen</t>
  </si>
  <si>
    <t xml:space="preserve">Duvet covers </t>
  </si>
  <si>
    <r>
      <rPr>
        <u/>
        <sz val="12"/>
        <rFont val="Century Gothic"/>
        <family val="2"/>
      </rPr>
      <t>Electrical appliances:</t>
    </r>
    <r>
      <rPr>
        <sz val="12"/>
        <rFont val="Century Gothic"/>
        <family val="2"/>
      </rPr>
      <t xml:space="preserve"> toaster, juicer, kettle, coffee machine (filter)</t>
    </r>
  </si>
  <si>
    <r>
      <rPr>
        <u/>
        <sz val="12"/>
        <rFont val="Century Gothic"/>
        <family val="2"/>
      </rPr>
      <t>Cooking tools</t>
    </r>
    <r>
      <rPr>
        <sz val="12"/>
        <rFont val="Century Gothic"/>
        <family val="2"/>
      </rPr>
      <t>: Pots (4), induction frying pans (2), oven tins (2), colander</t>
    </r>
  </si>
  <si>
    <r>
      <rPr>
        <u/>
        <sz val="12"/>
        <rFont val="Century Gothic"/>
        <family val="2"/>
      </rPr>
      <t>Salad ustensil:</t>
    </r>
    <r>
      <rPr>
        <sz val="12"/>
        <rFont val="Century Gothic"/>
        <family val="2"/>
      </rPr>
      <t xml:space="preserve"> salad bowl with covers and salad dryer</t>
    </r>
  </si>
  <si>
    <r>
      <rPr>
        <u/>
        <sz val="12"/>
        <rFont val="Century Gothic"/>
        <family val="2"/>
      </rPr>
      <t>Kitchen tools:</t>
    </r>
    <r>
      <rPr>
        <sz val="12"/>
        <rFont val="Century Gothic"/>
        <family val="2"/>
      </rPr>
      <t xml:space="preserve"> can &amp; bottle opener, scissors, potatoe peeler, egg beater, ladle</t>
    </r>
  </si>
  <si>
    <r>
      <rPr>
        <u/>
        <sz val="12"/>
        <rFont val="Century Gothic"/>
        <family val="2"/>
      </rPr>
      <t>Kitchen linen:</t>
    </r>
    <r>
      <rPr>
        <sz val="12"/>
        <rFont val="Century Gothic"/>
        <family val="2"/>
      </rPr>
      <t xml:space="preserve"> kichen towels (4), oven gloves (2)</t>
    </r>
  </si>
  <si>
    <t>Coffee machine Nespresso</t>
  </si>
  <si>
    <t>Kitchen table for 2 with 2 chairs</t>
  </si>
  <si>
    <t>Kitchen table for 6 with 6 chairs</t>
  </si>
  <si>
    <r>
      <rPr>
        <u/>
        <sz val="12"/>
        <rFont val="Century Gothic"/>
        <family val="2"/>
      </rPr>
      <t xml:space="preserve">Plates </t>
    </r>
    <r>
      <rPr>
        <sz val="12"/>
        <rFont val="Century Gothic"/>
        <family val="2"/>
      </rPr>
      <t>:large (12), dessert (12), soup (6)</t>
    </r>
  </si>
  <si>
    <r>
      <rPr>
        <u/>
        <sz val="12"/>
        <rFont val="Century Gothic"/>
        <family val="2"/>
      </rPr>
      <t>Glasses</t>
    </r>
    <r>
      <rPr>
        <sz val="12"/>
        <rFont val="Century Gothic"/>
        <family val="2"/>
      </rPr>
      <t>: wine red and white (12), tumblers (12)</t>
    </r>
  </si>
  <si>
    <r>
      <rPr>
        <u/>
        <sz val="12"/>
        <rFont val="Century Gothic"/>
        <family val="2"/>
      </rPr>
      <t>Cutlery</t>
    </r>
    <r>
      <rPr>
        <sz val="12"/>
        <rFont val="Century Gothic"/>
        <family val="2"/>
      </rPr>
      <t>: Knives, Forks, Spoons, Small spoons (12)</t>
    </r>
  </si>
  <si>
    <r>
      <rPr>
        <u/>
        <sz val="12"/>
        <rFont val="Century Gothic"/>
        <family val="2"/>
      </rPr>
      <t>Towels:</t>
    </r>
    <r>
      <rPr>
        <sz val="12"/>
        <rFont val="Century Gothic"/>
        <family val="2"/>
      </rPr>
      <t xml:space="preserve"> Bath &amp; hand </t>
    </r>
  </si>
  <si>
    <t>Rug</t>
  </si>
  <si>
    <r>
      <rPr>
        <u/>
        <sz val="12"/>
        <rFont val="Century Gothic"/>
        <family val="2"/>
      </rPr>
      <t>Professional tools box:</t>
    </r>
    <r>
      <rPr>
        <sz val="12"/>
        <rFont val="Century Gothic"/>
        <family val="2"/>
      </rPr>
      <t xml:space="preserve"> drilling machine, screw drivers, hammer, screws, nails and more</t>
    </r>
  </si>
  <si>
    <t>Folding lounger - Rattan</t>
  </si>
  <si>
    <t>Treadmill kettler</t>
  </si>
  <si>
    <t>Elliptical kettler</t>
  </si>
  <si>
    <t>Vacuum cleaner</t>
  </si>
  <si>
    <t>Bucket &amp; Cleaning broom</t>
  </si>
  <si>
    <t>Office chair</t>
  </si>
  <si>
    <t xml:space="preserve">Table Lamp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</si>
</sst>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"/>
    <numFmt numFmtId="166" formatCode="0.0%"/>
  </numFmts>
  <fonts count="18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sz val="8"/>
      <name val="Century Gothic"/>
      <family val="2"/>
    </font>
    <font>
      <b/>
      <sz val="18"/>
      <name val="Century Gothic"/>
      <family val="2"/>
    </font>
    <font>
      <sz val="12"/>
      <name val="Eurostile"/>
    </font>
    <font>
      <b/>
      <sz val="16"/>
      <name val="Century Gothic"/>
      <family val="2"/>
    </font>
    <font>
      <b/>
      <sz val="12"/>
      <name val="Eurostile"/>
    </font>
    <font>
      <sz val="16"/>
      <name val="Century Gothic"/>
      <family val="2"/>
    </font>
    <font>
      <u/>
      <sz val="16"/>
      <color indexed="59"/>
      <name val="Century Gothic"/>
      <family val="2"/>
    </font>
    <font>
      <sz val="16"/>
      <color indexed="59"/>
      <name val="Century Gothic"/>
      <family val="2"/>
    </font>
    <font>
      <b/>
      <u/>
      <sz val="16"/>
      <name val="Century Gothic"/>
      <family val="2"/>
    </font>
    <font>
      <u/>
      <sz val="16"/>
      <name val="Century Gothic"/>
      <family val="2"/>
    </font>
    <font>
      <u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928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0" borderId="0" xfId="0" applyFont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3" fontId="5" fillId="3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3" fillId="4" borderId="18" xfId="0" applyFont="1" applyFill="1" applyBorder="1"/>
    <xf numFmtId="0" fontId="3" fillId="4" borderId="9" xfId="0" applyFont="1" applyFill="1" applyBorder="1"/>
    <xf numFmtId="0" fontId="3" fillId="4" borderId="19" xfId="0" applyFont="1" applyFill="1" applyBorder="1"/>
    <xf numFmtId="0" fontId="3" fillId="4" borderId="16" xfId="0" applyFont="1" applyFill="1" applyBorder="1"/>
    <xf numFmtId="0" fontId="3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0" fontId="8" fillId="2" borderId="0" xfId="0" applyFont="1" applyFill="1" applyAlignment="1">
      <alignment vertical="center"/>
    </xf>
    <xf numFmtId="0" fontId="5" fillId="0" borderId="0" xfId="0" applyFont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5" fillId="3" borderId="0" xfId="0" applyFont="1" applyFill="1"/>
    <xf numFmtId="0" fontId="11" fillId="3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14" fontId="9" fillId="3" borderId="0" xfId="0" applyNumberFormat="1" applyFont="1" applyFill="1"/>
    <xf numFmtId="14" fontId="3" fillId="5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9" fillId="2" borderId="0" xfId="0" applyFont="1" applyFill="1"/>
    <xf numFmtId="0" fontId="11" fillId="2" borderId="0" xfId="0" applyFont="1" applyFill="1"/>
    <xf numFmtId="14" fontId="3" fillId="2" borderId="0" xfId="0" applyNumberFormat="1" applyFont="1" applyFill="1" applyAlignment="1">
      <alignment horizontal="left"/>
    </xf>
    <xf numFmtId="0" fontId="3" fillId="3" borderId="0" xfId="0" applyFont="1" applyFill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1" fillId="0" borderId="0" xfId="0" applyFont="1"/>
    <xf numFmtId="0" fontId="15" fillId="0" borderId="0" xfId="0" applyFont="1"/>
    <xf numFmtId="0" fontId="10" fillId="0" borderId="0" xfId="0" applyFont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165" fontId="12" fillId="0" borderId="0" xfId="0" applyNumberFormat="1" applyFont="1"/>
    <xf numFmtId="17" fontId="12" fillId="0" borderId="0" xfId="0" applyNumberFormat="1" applyFont="1"/>
    <xf numFmtId="165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0" fillId="0" borderId="4" xfId="0" applyFont="1" applyBorder="1"/>
    <xf numFmtId="0" fontId="12" fillId="0" borderId="4" xfId="0" applyFont="1" applyBorder="1"/>
    <xf numFmtId="4" fontId="10" fillId="0" borderId="4" xfId="0" applyNumberFormat="1" applyFont="1" applyBorder="1" applyAlignment="1">
      <alignment horizontal="right"/>
    </xf>
    <xf numFmtId="4" fontId="10" fillId="0" borderId="4" xfId="0" applyNumberFormat="1" applyFont="1" applyBorder="1"/>
    <xf numFmtId="0" fontId="10" fillId="0" borderId="5" xfId="0" applyFont="1" applyBorder="1"/>
    <xf numFmtId="166" fontId="10" fillId="0" borderId="5" xfId="0" applyNumberFormat="1" applyFont="1" applyBorder="1" applyAlignment="1">
      <alignment horizontal="left"/>
    </xf>
    <xf numFmtId="0" fontId="12" fillId="0" borderId="5" xfId="0" applyFont="1" applyBorder="1"/>
    <xf numFmtId="4" fontId="10" fillId="0" borderId="5" xfId="0" applyNumberFormat="1" applyFont="1" applyBorder="1" applyAlignment="1">
      <alignment horizontal="right"/>
    </xf>
    <xf numFmtId="4" fontId="10" fillId="0" borderId="5" xfId="0" applyNumberFormat="1" applyFont="1" applyBorder="1"/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0" fontId="16" fillId="0" borderId="0" xfId="0" applyFont="1"/>
    <xf numFmtId="0" fontId="5" fillId="3" borderId="6" xfId="0" applyFont="1" applyFill="1" applyBorder="1" applyAlignment="1">
      <alignment vertical="center"/>
    </xf>
    <xf numFmtId="0" fontId="6" fillId="3" borderId="0" xfId="0" applyFont="1" applyFill="1"/>
    <xf numFmtId="0" fontId="3" fillId="4" borderId="11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4" borderId="11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17" fillId="4" borderId="11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11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0" fontId="3" fillId="4" borderId="1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3" fillId="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/Documents/aFURNITURE%20RENTAL/aMODELS/list%20of%20items/2018/2017%20Short%20term%20List%20of%20items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items"/>
      <sheetName val="Offer"/>
      <sheetName val="Invoice 1"/>
      <sheetName val="Invoice 2"/>
    </sheetNames>
    <sheetDataSet>
      <sheetData sheetId="0">
        <row r="12">
          <cell r="F12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9"/>
  <sheetViews>
    <sheetView tabSelected="1" view="pageLayout" zoomScale="70" zoomScaleNormal="80" zoomScalePageLayoutView="70" workbookViewId="0">
      <selection activeCell="E68" sqref="E68"/>
    </sheetView>
  </sheetViews>
  <sheetFormatPr baseColWidth="10" defaultRowHeight="12.75"/>
  <cols>
    <col min="1" max="2" width="9.125" customWidth="1"/>
    <col min="3" max="3" width="54.875" customWidth="1"/>
    <col min="4" max="4" width="12.25" customWidth="1"/>
    <col min="5" max="5" width="12.625" customWidth="1"/>
    <col min="6" max="6" width="17.75" customWidth="1"/>
  </cols>
  <sheetData>
    <row r="1" spans="1:6" ht="17.25">
      <c r="A1" s="45" t="s">
        <v>75</v>
      </c>
      <c r="B1" s="1">
        <v>2020</v>
      </c>
    </row>
    <row r="2" spans="1:6" ht="22.5">
      <c r="A2" s="46" t="s">
        <v>76</v>
      </c>
      <c r="B2" s="47"/>
      <c r="C2" s="48"/>
      <c r="D2" s="46" t="s">
        <v>77</v>
      </c>
      <c r="E2" s="48"/>
      <c r="F2" s="48"/>
    </row>
    <row r="3" spans="1:6" ht="17.25">
      <c r="A3" s="49" t="s">
        <v>78</v>
      </c>
      <c r="B3" s="50"/>
      <c r="C3" s="51" t="s">
        <v>79</v>
      </c>
      <c r="D3" s="45" t="s">
        <v>80</v>
      </c>
      <c r="E3" s="51" t="s">
        <v>81</v>
      </c>
      <c r="F3" s="51"/>
    </row>
    <row r="4" spans="1:6" ht="17.25">
      <c r="A4" s="49" t="s">
        <v>82</v>
      </c>
      <c r="B4" s="50"/>
      <c r="C4" s="51" t="s">
        <v>79</v>
      </c>
      <c r="D4" s="45" t="s">
        <v>83</v>
      </c>
      <c r="E4" s="51" t="s">
        <v>81</v>
      </c>
      <c r="F4" s="51"/>
    </row>
    <row r="5" spans="1:6" ht="17.25">
      <c r="A5" s="49" t="s">
        <v>84</v>
      </c>
      <c r="B5" s="53"/>
      <c r="C5" s="54" t="s">
        <v>79</v>
      </c>
      <c r="D5" s="55" t="s">
        <v>82</v>
      </c>
      <c r="E5" s="51" t="s">
        <v>81</v>
      </c>
      <c r="F5" s="52"/>
    </row>
    <row r="6" spans="1:6" ht="17.25">
      <c r="A6" s="49" t="s">
        <v>85</v>
      </c>
      <c r="B6" s="50"/>
      <c r="C6" s="54" t="s">
        <v>79</v>
      </c>
      <c r="D6" s="45" t="s">
        <v>86</v>
      </c>
      <c r="E6" s="51" t="s">
        <v>81</v>
      </c>
      <c r="F6" s="51"/>
    </row>
    <row r="7" spans="1:6" ht="17.25">
      <c r="A7" s="56"/>
      <c r="B7" s="57"/>
      <c r="C7" s="58"/>
      <c r="D7" s="45" t="s">
        <v>87</v>
      </c>
      <c r="E7" s="51" t="s">
        <v>81</v>
      </c>
      <c r="F7" s="51"/>
    </row>
    <row r="8" spans="1:6" ht="17.25">
      <c r="A8" s="49" t="s">
        <v>88</v>
      </c>
      <c r="B8" s="59"/>
      <c r="C8" s="54" t="s">
        <v>79</v>
      </c>
      <c r="D8" s="45" t="s">
        <v>89</v>
      </c>
      <c r="E8" s="51" t="s">
        <v>81</v>
      </c>
      <c r="F8" s="51"/>
    </row>
    <row r="9" spans="1:6" ht="17.25">
      <c r="A9" s="49" t="s">
        <v>90</v>
      </c>
      <c r="B9" s="59"/>
      <c r="C9" s="54" t="s">
        <v>79</v>
      </c>
      <c r="D9" s="45" t="s">
        <v>91</v>
      </c>
      <c r="E9" s="51" t="s">
        <v>81</v>
      </c>
      <c r="F9" s="51"/>
    </row>
    <row r="12" spans="1:6" ht="40.9" customHeight="1">
      <c r="A12" s="44" t="s">
        <v>52</v>
      </c>
      <c r="B12" s="7"/>
      <c r="C12" s="8"/>
      <c r="D12" s="123"/>
      <c r="E12" s="124"/>
      <c r="F12" s="9" t="s">
        <v>119</v>
      </c>
    </row>
    <row r="13" spans="1:6" ht="25.5" customHeight="1">
      <c r="A13" s="11"/>
      <c r="B13" s="11"/>
      <c r="C13" s="11"/>
      <c r="D13" s="122" t="s">
        <v>48</v>
      </c>
      <c r="E13" s="122"/>
      <c r="F13" s="10">
        <f>F17+F30+F34+F42+F54+F66+F69+F76+F83+F87+F95+F100+F106+F110+F118</f>
        <v>0</v>
      </c>
    </row>
    <row r="14" spans="1:6" ht="32.25" customHeight="1">
      <c r="A14" s="93"/>
      <c r="B14" s="11"/>
      <c r="C14" s="127" t="s">
        <v>51</v>
      </c>
      <c r="D14" s="128"/>
      <c r="E14" s="128"/>
      <c r="F14" s="12" t="s">
        <v>74</v>
      </c>
    </row>
    <row r="15" spans="1:6" ht="17.25">
      <c r="A15" s="5"/>
      <c r="B15" s="1"/>
      <c r="C15" s="1"/>
      <c r="D15" s="3"/>
      <c r="E15" s="6"/>
      <c r="F15" s="2"/>
    </row>
    <row r="16" spans="1:6" ht="34.5" customHeight="1">
      <c r="A16" s="13" t="s">
        <v>49</v>
      </c>
      <c r="B16" s="13" t="s">
        <v>50</v>
      </c>
      <c r="C16" s="14" t="s">
        <v>8</v>
      </c>
      <c r="D16" s="15" t="s">
        <v>9</v>
      </c>
      <c r="E16" s="16" t="s">
        <v>32</v>
      </c>
      <c r="F16" s="17" t="s">
        <v>10</v>
      </c>
    </row>
    <row r="17" spans="1:6" ht="15">
      <c r="A17" s="125"/>
      <c r="B17" s="126"/>
      <c r="C17" s="18" t="s">
        <v>11</v>
      </c>
      <c r="D17" s="19"/>
      <c r="E17" s="20">
        <f>SUM(E18:E29)</f>
        <v>0</v>
      </c>
      <c r="F17" s="21">
        <f>SUM(F18:F29)</f>
        <v>0</v>
      </c>
    </row>
    <row r="18" spans="1:6" ht="17.25">
      <c r="A18" s="32"/>
      <c r="B18" s="32"/>
      <c r="C18" s="94" t="s">
        <v>122</v>
      </c>
      <c r="D18" s="95">
        <v>75</v>
      </c>
      <c r="E18" s="96">
        <v>0</v>
      </c>
      <c r="F18" s="33">
        <f>D18*E18</f>
        <v>0</v>
      </c>
    </row>
    <row r="19" spans="1:6" ht="17.25">
      <c r="A19" s="32"/>
      <c r="B19" s="32"/>
      <c r="C19" s="94" t="s">
        <v>123</v>
      </c>
      <c r="D19" s="95">
        <v>85</v>
      </c>
      <c r="E19" s="96">
        <v>0</v>
      </c>
      <c r="F19" s="33">
        <f>D19*E19</f>
        <v>0</v>
      </c>
    </row>
    <row r="20" spans="1:6" ht="17.25">
      <c r="A20" s="32"/>
      <c r="B20" s="32"/>
      <c r="C20" s="94" t="s">
        <v>124</v>
      </c>
      <c r="D20" s="95">
        <v>160</v>
      </c>
      <c r="E20" s="96">
        <v>0</v>
      </c>
      <c r="F20" s="33">
        <f>D20*E20</f>
        <v>0</v>
      </c>
    </row>
    <row r="21" spans="1:6" ht="17.25">
      <c r="A21" s="32"/>
      <c r="B21" s="32"/>
      <c r="C21" s="97" t="s">
        <v>35</v>
      </c>
      <c r="D21" s="95">
        <v>35</v>
      </c>
      <c r="E21" s="96">
        <v>0</v>
      </c>
      <c r="F21" s="33">
        <f t="shared" ref="F21:F29" si="0">E21*D21</f>
        <v>0</v>
      </c>
    </row>
    <row r="22" spans="1:6" ht="17.25">
      <c r="A22" s="32"/>
      <c r="B22" s="32"/>
      <c r="C22" s="97" t="s">
        <v>37</v>
      </c>
      <c r="D22" s="98">
        <v>30</v>
      </c>
      <c r="E22" s="96">
        <v>0</v>
      </c>
      <c r="F22" s="33">
        <f t="shared" si="0"/>
        <v>0</v>
      </c>
    </row>
    <row r="23" spans="1:6" ht="17.25">
      <c r="A23" s="32"/>
      <c r="B23" s="32"/>
      <c r="C23" s="94" t="s">
        <v>144</v>
      </c>
      <c r="D23" s="95">
        <v>20</v>
      </c>
      <c r="E23" s="96">
        <v>0</v>
      </c>
      <c r="F23" s="33">
        <f t="shared" si="0"/>
        <v>0</v>
      </c>
    </row>
    <row r="24" spans="1:6" ht="17.25">
      <c r="A24" s="32"/>
      <c r="B24" s="32"/>
      <c r="C24" s="94" t="s">
        <v>38</v>
      </c>
      <c r="D24" s="95">
        <v>12</v>
      </c>
      <c r="E24" s="96">
        <v>0</v>
      </c>
      <c r="F24" s="33">
        <f t="shared" si="0"/>
        <v>0</v>
      </c>
    </row>
    <row r="25" spans="1:6" ht="17.25">
      <c r="A25" s="32"/>
      <c r="B25" s="32"/>
      <c r="C25" s="94" t="s">
        <v>152</v>
      </c>
      <c r="D25" s="95">
        <v>20</v>
      </c>
      <c r="E25" s="96">
        <v>0</v>
      </c>
      <c r="F25" s="33">
        <f t="shared" si="0"/>
        <v>0</v>
      </c>
    </row>
    <row r="26" spans="1:6" ht="17.25">
      <c r="A26" s="32"/>
      <c r="B26" s="32"/>
      <c r="C26" s="99" t="s">
        <v>120</v>
      </c>
      <c r="D26" s="95">
        <v>10</v>
      </c>
      <c r="E26" s="96">
        <v>0</v>
      </c>
      <c r="F26" s="33">
        <f t="shared" si="0"/>
        <v>0</v>
      </c>
    </row>
    <row r="27" spans="1:6" ht="17.25">
      <c r="A27" s="32"/>
      <c r="B27" s="32"/>
      <c r="C27" s="94" t="s">
        <v>39</v>
      </c>
      <c r="D27" s="95">
        <v>30</v>
      </c>
      <c r="E27" s="96">
        <v>0</v>
      </c>
      <c r="F27" s="33">
        <f>E27*D27</f>
        <v>0</v>
      </c>
    </row>
    <row r="28" spans="1:6" ht="17.25">
      <c r="A28" s="32"/>
      <c r="B28" s="32"/>
      <c r="C28" s="94" t="s">
        <v>12</v>
      </c>
      <c r="D28" s="95">
        <v>60</v>
      </c>
      <c r="E28" s="96">
        <v>0</v>
      </c>
      <c r="F28" s="33">
        <f t="shared" si="0"/>
        <v>0</v>
      </c>
    </row>
    <row r="29" spans="1:6" ht="17.25">
      <c r="A29" s="32"/>
      <c r="B29" s="32"/>
      <c r="C29" s="94" t="s">
        <v>53</v>
      </c>
      <c r="D29" s="95">
        <v>20</v>
      </c>
      <c r="E29" s="96">
        <v>0</v>
      </c>
      <c r="F29" s="33">
        <f t="shared" si="0"/>
        <v>0</v>
      </c>
    </row>
    <row r="30" spans="1:6" ht="17.25">
      <c r="A30" s="22"/>
      <c r="B30" s="22"/>
      <c r="C30" s="92" t="s">
        <v>13</v>
      </c>
      <c r="D30" s="23"/>
      <c r="E30" s="24">
        <f>SUM(E31:E33)</f>
        <v>0</v>
      </c>
      <c r="F30" s="25">
        <f>SUM(F31:F33)</f>
        <v>0</v>
      </c>
    </row>
    <row r="31" spans="1:6" ht="17.25">
      <c r="A31" s="32"/>
      <c r="B31" s="32"/>
      <c r="C31" s="94" t="s">
        <v>54</v>
      </c>
      <c r="D31" s="95">
        <v>120</v>
      </c>
      <c r="E31" s="96">
        <v>0</v>
      </c>
      <c r="F31" s="33">
        <f>D31*E31</f>
        <v>0</v>
      </c>
    </row>
    <row r="32" spans="1:6" ht="17.25">
      <c r="A32" s="32"/>
      <c r="B32" s="32"/>
      <c r="C32" s="99" t="s">
        <v>121</v>
      </c>
      <c r="D32" s="95">
        <v>25</v>
      </c>
      <c r="E32" s="96">
        <v>0</v>
      </c>
      <c r="F32" s="33">
        <f>E32*D32</f>
        <v>0</v>
      </c>
    </row>
    <row r="33" spans="1:6" ht="17.25">
      <c r="A33" s="32"/>
      <c r="B33" s="32"/>
      <c r="C33" s="99" t="s">
        <v>120</v>
      </c>
      <c r="D33" s="95">
        <v>10</v>
      </c>
      <c r="E33" s="96">
        <v>0</v>
      </c>
      <c r="F33" s="33">
        <f>E33*D33</f>
        <v>0</v>
      </c>
    </row>
    <row r="34" spans="1:6" ht="17.25">
      <c r="A34" s="22"/>
      <c r="B34" s="22"/>
      <c r="C34" s="92" t="s">
        <v>14</v>
      </c>
      <c r="D34" s="23"/>
      <c r="E34" s="24">
        <f>SUM(E35:E41)</f>
        <v>0</v>
      </c>
      <c r="F34" s="25">
        <f>SUM(F35:F41)</f>
        <v>0</v>
      </c>
    </row>
    <row r="35" spans="1:6" ht="17.25">
      <c r="A35" s="32"/>
      <c r="B35" s="32"/>
      <c r="C35" s="94" t="s">
        <v>36</v>
      </c>
      <c r="D35" s="95">
        <v>25</v>
      </c>
      <c r="E35" s="96">
        <v>0</v>
      </c>
      <c r="F35" s="33">
        <f t="shared" ref="F35:F41" si="1">E35*D35</f>
        <v>0</v>
      </c>
    </row>
    <row r="36" spans="1:6" ht="17.25">
      <c r="A36" s="32"/>
      <c r="B36" s="32"/>
      <c r="C36" s="94" t="s">
        <v>15</v>
      </c>
      <c r="D36" s="95">
        <v>15</v>
      </c>
      <c r="E36" s="96">
        <v>0</v>
      </c>
      <c r="F36" s="33">
        <f t="shared" si="1"/>
        <v>0</v>
      </c>
    </row>
    <row r="37" spans="1:6" ht="17.25">
      <c r="A37" s="32"/>
      <c r="B37" s="32"/>
      <c r="C37" s="94" t="s">
        <v>55</v>
      </c>
      <c r="D37" s="95">
        <v>6</v>
      </c>
      <c r="E37" s="96">
        <v>0</v>
      </c>
      <c r="F37" s="33">
        <f t="shared" si="1"/>
        <v>0</v>
      </c>
    </row>
    <row r="38" spans="1:6" ht="17.25">
      <c r="A38" s="32"/>
      <c r="B38" s="32"/>
      <c r="C38" s="94" t="s">
        <v>151</v>
      </c>
      <c r="D38" s="95">
        <v>15</v>
      </c>
      <c r="E38" s="96">
        <v>0</v>
      </c>
      <c r="F38" s="33">
        <f t="shared" si="1"/>
        <v>0</v>
      </c>
    </row>
    <row r="39" spans="1:6" ht="17.25">
      <c r="A39" s="32"/>
      <c r="B39" s="32"/>
      <c r="C39" s="94" t="s">
        <v>33</v>
      </c>
      <c r="D39" s="95">
        <v>20</v>
      </c>
      <c r="E39" s="96">
        <v>0</v>
      </c>
      <c r="F39" s="33">
        <f t="shared" si="1"/>
        <v>0</v>
      </c>
    </row>
    <row r="40" spans="1:6" ht="17.25">
      <c r="A40" s="32"/>
      <c r="B40" s="32"/>
      <c r="C40" s="94" t="s">
        <v>16</v>
      </c>
      <c r="D40" s="95">
        <v>110</v>
      </c>
      <c r="E40" s="96">
        <v>0</v>
      </c>
      <c r="F40" s="33">
        <f t="shared" si="1"/>
        <v>0</v>
      </c>
    </row>
    <row r="41" spans="1:6" ht="17.25">
      <c r="A41" s="32"/>
      <c r="B41" s="32"/>
      <c r="C41" s="94" t="s">
        <v>34</v>
      </c>
      <c r="D41" s="95">
        <v>10</v>
      </c>
      <c r="E41" s="96">
        <v>0</v>
      </c>
      <c r="F41" s="33">
        <f t="shared" si="1"/>
        <v>0</v>
      </c>
    </row>
    <row r="42" spans="1:6" ht="17.25">
      <c r="A42" s="22"/>
      <c r="B42" s="22"/>
      <c r="C42" s="92" t="s">
        <v>17</v>
      </c>
      <c r="D42" s="23"/>
      <c r="E42" s="24">
        <f>SUM(E43:E53)</f>
        <v>0</v>
      </c>
      <c r="F42" s="25">
        <f>SUM(F43:F53)</f>
        <v>0</v>
      </c>
    </row>
    <row r="43" spans="1:6" ht="17.25">
      <c r="A43" s="32"/>
      <c r="B43" s="32"/>
      <c r="C43" s="100" t="s">
        <v>57</v>
      </c>
      <c r="D43" s="101">
        <v>120</v>
      </c>
      <c r="E43" s="102">
        <v>0</v>
      </c>
      <c r="F43" s="103">
        <f>D43*E43</f>
        <v>0</v>
      </c>
    </row>
    <row r="44" spans="1:6" ht="17.25">
      <c r="A44" s="32"/>
      <c r="B44" s="32"/>
      <c r="C44" s="94" t="s">
        <v>56</v>
      </c>
      <c r="D44" s="95">
        <v>135</v>
      </c>
      <c r="E44" s="96">
        <v>0</v>
      </c>
      <c r="F44" s="33">
        <f>D44*E44</f>
        <v>0</v>
      </c>
    </row>
    <row r="45" spans="1:6" ht="17.25">
      <c r="A45" s="36"/>
      <c r="B45" s="36"/>
      <c r="C45" s="94" t="s">
        <v>58</v>
      </c>
      <c r="D45" s="95">
        <v>15</v>
      </c>
      <c r="E45" s="96">
        <v>0</v>
      </c>
      <c r="F45" s="33">
        <f t="shared" ref="F45:F53" si="2">E45*D45</f>
        <v>0</v>
      </c>
    </row>
    <row r="46" spans="1:6" ht="17.25">
      <c r="A46" s="32"/>
      <c r="B46" s="32"/>
      <c r="C46" s="104" t="s">
        <v>20</v>
      </c>
      <c r="D46" s="95">
        <v>20</v>
      </c>
      <c r="E46" s="96">
        <v>0</v>
      </c>
      <c r="F46" s="33">
        <f t="shared" si="2"/>
        <v>0</v>
      </c>
    </row>
    <row r="47" spans="1:6" ht="17.25">
      <c r="A47" s="38"/>
      <c r="B47" s="38"/>
      <c r="C47" s="94" t="s">
        <v>69</v>
      </c>
      <c r="D47" s="95">
        <v>35</v>
      </c>
      <c r="E47" s="96">
        <v>0</v>
      </c>
      <c r="F47" s="33">
        <f t="shared" si="2"/>
        <v>0</v>
      </c>
    </row>
    <row r="48" spans="1:6" ht="17.25">
      <c r="A48" s="32"/>
      <c r="B48" s="32"/>
      <c r="C48" s="94" t="s">
        <v>70</v>
      </c>
      <c r="D48" s="95">
        <v>60</v>
      </c>
      <c r="E48" s="96">
        <v>0</v>
      </c>
      <c r="F48" s="33">
        <f t="shared" si="2"/>
        <v>0</v>
      </c>
    </row>
    <row r="49" spans="1:6" ht="17.25">
      <c r="A49" s="32"/>
      <c r="B49" s="32"/>
      <c r="C49" s="94" t="s">
        <v>71</v>
      </c>
      <c r="D49" s="95">
        <v>70</v>
      </c>
      <c r="E49" s="96">
        <v>0</v>
      </c>
      <c r="F49" s="33">
        <f t="shared" si="2"/>
        <v>0</v>
      </c>
    </row>
    <row r="50" spans="1:6" ht="17.25">
      <c r="A50" s="32"/>
      <c r="B50" s="32"/>
      <c r="C50" s="94" t="s">
        <v>72</v>
      </c>
      <c r="D50" s="95">
        <v>90</v>
      </c>
      <c r="E50" s="96">
        <v>0</v>
      </c>
      <c r="F50" s="33">
        <f t="shared" si="2"/>
        <v>0</v>
      </c>
    </row>
    <row r="51" spans="1:6" ht="17.25">
      <c r="A51" s="32"/>
      <c r="B51" s="32"/>
      <c r="C51" s="94" t="s">
        <v>73</v>
      </c>
      <c r="D51" s="95">
        <v>100</v>
      </c>
      <c r="E51" s="96">
        <v>0</v>
      </c>
      <c r="F51" s="33">
        <f t="shared" si="2"/>
        <v>0</v>
      </c>
    </row>
    <row r="52" spans="1:6" ht="17.25">
      <c r="A52" s="32"/>
      <c r="B52" s="32"/>
      <c r="C52" s="94" t="s">
        <v>2</v>
      </c>
      <c r="D52" s="95">
        <v>15</v>
      </c>
      <c r="E52" s="96">
        <v>0</v>
      </c>
      <c r="F52" s="33">
        <f t="shared" si="2"/>
        <v>0</v>
      </c>
    </row>
    <row r="53" spans="1:6" ht="17.25">
      <c r="A53" s="32"/>
      <c r="B53" s="32"/>
      <c r="C53" s="105" t="s">
        <v>34</v>
      </c>
      <c r="D53" s="106">
        <v>10</v>
      </c>
      <c r="E53" s="107">
        <v>0</v>
      </c>
      <c r="F53" s="108">
        <f t="shared" si="2"/>
        <v>0</v>
      </c>
    </row>
    <row r="54" spans="1:6" ht="17.25">
      <c r="A54" s="22"/>
      <c r="B54" s="22"/>
      <c r="C54" s="92" t="s">
        <v>3</v>
      </c>
      <c r="D54" s="23"/>
      <c r="E54" s="24">
        <f>SUM(E55:E65)</f>
        <v>0</v>
      </c>
      <c r="F54" s="25">
        <f>SUM(F55:F65)</f>
        <v>0</v>
      </c>
    </row>
    <row r="55" spans="1:6" ht="17.25">
      <c r="A55" s="32"/>
      <c r="B55" s="32"/>
      <c r="C55" s="94" t="s">
        <v>59</v>
      </c>
      <c r="D55" s="95">
        <v>38</v>
      </c>
      <c r="E55" s="96">
        <v>0</v>
      </c>
      <c r="F55" s="33">
        <f>E55*D55</f>
        <v>0</v>
      </c>
    </row>
    <row r="56" spans="1:6" ht="17.25">
      <c r="A56" s="36"/>
      <c r="B56" s="37"/>
      <c r="C56" s="94" t="s">
        <v>60</v>
      </c>
      <c r="D56" s="95">
        <v>75</v>
      </c>
      <c r="E56" s="96">
        <v>0</v>
      </c>
      <c r="F56" s="33">
        <f>E56*D56</f>
        <v>0</v>
      </c>
    </row>
    <row r="57" spans="1:6" ht="17.25">
      <c r="A57" s="40"/>
      <c r="B57" s="41"/>
      <c r="C57" s="100" t="s">
        <v>61</v>
      </c>
      <c r="D57" s="101">
        <v>70</v>
      </c>
      <c r="E57" s="102">
        <v>0</v>
      </c>
      <c r="F57" s="103">
        <f t="shared" ref="F57:F65" si="3">E57*D57</f>
        <v>0</v>
      </c>
    </row>
    <row r="58" spans="1:6" ht="17.25">
      <c r="A58" s="42"/>
      <c r="B58" s="43"/>
      <c r="C58" s="109" t="s">
        <v>62</v>
      </c>
      <c r="D58" s="110">
        <v>90</v>
      </c>
      <c r="E58" s="111">
        <v>0</v>
      </c>
      <c r="F58" s="130">
        <f t="shared" si="3"/>
        <v>0</v>
      </c>
    </row>
    <row r="59" spans="1:6" ht="17.25">
      <c r="A59" s="38"/>
      <c r="B59" s="39"/>
      <c r="C59" s="94" t="s">
        <v>58</v>
      </c>
      <c r="D59" s="95">
        <v>15</v>
      </c>
      <c r="E59" s="96">
        <v>0</v>
      </c>
      <c r="F59" s="33">
        <f t="shared" si="3"/>
        <v>0</v>
      </c>
    </row>
    <row r="60" spans="1:6" ht="17.25">
      <c r="A60" s="32"/>
      <c r="B60" s="35"/>
      <c r="C60" s="94" t="s">
        <v>25</v>
      </c>
      <c r="D60" s="95">
        <v>20</v>
      </c>
      <c r="E60" s="96">
        <v>0</v>
      </c>
      <c r="F60" s="33">
        <f t="shared" si="3"/>
        <v>0</v>
      </c>
    </row>
    <row r="61" spans="1:6" ht="17.25">
      <c r="A61" s="32"/>
      <c r="B61" s="35"/>
      <c r="C61" s="94" t="s">
        <v>69</v>
      </c>
      <c r="D61" s="95">
        <v>35</v>
      </c>
      <c r="E61" s="96">
        <v>0</v>
      </c>
      <c r="F61" s="33">
        <f t="shared" si="3"/>
        <v>0</v>
      </c>
    </row>
    <row r="62" spans="1:6" ht="17.25">
      <c r="A62" s="32"/>
      <c r="B62" s="35"/>
      <c r="C62" s="94" t="s">
        <v>70</v>
      </c>
      <c r="D62" s="95">
        <v>60</v>
      </c>
      <c r="E62" s="96">
        <v>0</v>
      </c>
      <c r="F62" s="33">
        <f t="shared" si="3"/>
        <v>0</v>
      </c>
    </row>
    <row r="63" spans="1:6" ht="17.25">
      <c r="A63" s="32"/>
      <c r="B63" s="35"/>
      <c r="C63" s="94" t="s">
        <v>71</v>
      </c>
      <c r="D63" s="95">
        <v>70</v>
      </c>
      <c r="E63" s="96">
        <v>0</v>
      </c>
      <c r="F63" s="33">
        <f t="shared" si="3"/>
        <v>0</v>
      </c>
    </row>
    <row r="64" spans="1:6" ht="17.25">
      <c r="A64" s="32"/>
      <c r="B64" s="35"/>
      <c r="C64" s="94" t="s">
        <v>72</v>
      </c>
      <c r="D64" s="95">
        <v>90</v>
      </c>
      <c r="E64" s="96">
        <v>0</v>
      </c>
      <c r="F64" s="33">
        <f t="shared" si="3"/>
        <v>0</v>
      </c>
    </row>
    <row r="65" spans="1:6" ht="17.25">
      <c r="A65" s="32"/>
      <c r="B65" s="35"/>
      <c r="C65" s="94" t="s">
        <v>34</v>
      </c>
      <c r="D65" s="95">
        <v>10</v>
      </c>
      <c r="E65" s="96">
        <v>0</v>
      </c>
      <c r="F65" s="33">
        <f t="shared" si="3"/>
        <v>0</v>
      </c>
    </row>
    <row r="66" spans="1:6" ht="17.25">
      <c r="A66" s="22"/>
      <c r="B66" s="22"/>
      <c r="C66" s="121" t="s">
        <v>26</v>
      </c>
      <c r="D66" s="23"/>
      <c r="E66" s="24">
        <f>SUM(E67:E68)</f>
        <v>0</v>
      </c>
      <c r="F66" s="25">
        <f>SUM(F67:F68)</f>
        <v>0</v>
      </c>
    </row>
    <row r="67" spans="1:6" ht="17.25">
      <c r="A67" s="32"/>
      <c r="B67" s="32"/>
      <c r="C67" s="94" t="s">
        <v>130</v>
      </c>
      <c r="D67" s="95">
        <v>35</v>
      </c>
      <c r="E67" s="96">
        <v>0</v>
      </c>
      <c r="F67" s="33">
        <f>E67*D67</f>
        <v>0</v>
      </c>
    </row>
    <row r="68" spans="1:6" ht="17.25">
      <c r="A68" s="32"/>
      <c r="B68" s="32"/>
      <c r="C68" s="94" t="s">
        <v>27</v>
      </c>
      <c r="D68" s="95">
        <v>20</v>
      </c>
      <c r="E68" s="96">
        <v>0</v>
      </c>
      <c r="F68" s="33">
        <f>E68*D68</f>
        <v>0</v>
      </c>
    </row>
    <row r="69" spans="1:6" ht="17.25">
      <c r="A69" s="22"/>
      <c r="B69" s="22"/>
      <c r="C69" s="92" t="s">
        <v>45</v>
      </c>
      <c r="D69" s="26">
        <v>60</v>
      </c>
      <c r="E69" s="4">
        <v>0</v>
      </c>
      <c r="F69" s="27">
        <f>D69*E69</f>
        <v>0</v>
      </c>
    </row>
    <row r="70" spans="1:6" ht="17.25">
      <c r="A70" s="32"/>
      <c r="B70" s="32"/>
      <c r="C70" s="94" t="s">
        <v>125</v>
      </c>
      <c r="D70" s="95" t="s">
        <v>28</v>
      </c>
      <c r="E70" s="112"/>
      <c r="F70" s="34"/>
    </row>
    <row r="71" spans="1:6" ht="17.25">
      <c r="A71" s="32"/>
      <c r="B71" s="32"/>
      <c r="C71" s="94" t="s">
        <v>126</v>
      </c>
      <c r="D71" s="95" t="s">
        <v>29</v>
      </c>
      <c r="E71" s="112"/>
      <c r="F71" s="34"/>
    </row>
    <row r="72" spans="1:6" ht="17.25">
      <c r="A72" s="32"/>
      <c r="B72" s="32"/>
      <c r="C72" s="94" t="s">
        <v>131</v>
      </c>
      <c r="D72" s="95" t="s">
        <v>28</v>
      </c>
      <c r="E72" s="112"/>
      <c r="F72" s="34"/>
    </row>
    <row r="73" spans="1:6" ht="17.25">
      <c r="A73" s="32"/>
      <c r="B73" s="32"/>
      <c r="C73" s="94" t="s">
        <v>128</v>
      </c>
      <c r="D73" s="95" t="s">
        <v>30</v>
      </c>
      <c r="E73" s="112"/>
      <c r="F73" s="34"/>
    </row>
    <row r="74" spans="1:6" ht="17.25">
      <c r="A74" s="32"/>
      <c r="B74" s="32"/>
      <c r="C74" s="94" t="s">
        <v>31</v>
      </c>
      <c r="D74" s="95" t="s">
        <v>30</v>
      </c>
      <c r="E74" s="112"/>
      <c r="F74" s="34"/>
    </row>
    <row r="75" spans="1:6" ht="17.25">
      <c r="A75" s="32"/>
      <c r="B75" s="32"/>
      <c r="C75" s="94" t="s">
        <v>40</v>
      </c>
      <c r="D75" s="95" t="s">
        <v>28</v>
      </c>
      <c r="E75" s="112"/>
      <c r="F75" s="33"/>
    </row>
    <row r="76" spans="1:6" ht="17.25">
      <c r="A76" s="22"/>
      <c r="B76" s="22"/>
      <c r="C76" s="92" t="s">
        <v>46</v>
      </c>
      <c r="D76" s="15">
        <v>45</v>
      </c>
      <c r="E76" s="4">
        <v>0</v>
      </c>
      <c r="F76" s="25">
        <f>D76*E76</f>
        <v>0</v>
      </c>
    </row>
    <row r="77" spans="1:6" ht="17.25">
      <c r="A77" s="32"/>
      <c r="B77" s="32"/>
      <c r="C77" s="94" t="s">
        <v>125</v>
      </c>
      <c r="D77" s="95" t="s">
        <v>28</v>
      </c>
      <c r="E77" s="112"/>
      <c r="F77" s="34"/>
    </row>
    <row r="78" spans="1:6" ht="17.25">
      <c r="A78" s="32"/>
      <c r="B78" s="32"/>
      <c r="C78" s="94" t="s">
        <v>126</v>
      </c>
      <c r="D78" s="95" t="s">
        <v>28</v>
      </c>
      <c r="E78" s="112"/>
      <c r="F78" s="34"/>
    </row>
    <row r="79" spans="1:6" ht="17.25">
      <c r="A79" s="32"/>
      <c r="B79" s="32"/>
      <c r="C79" s="94" t="s">
        <v>127</v>
      </c>
      <c r="D79" s="95" t="s">
        <v>28</v>
      </c>
      <c r="E79" s="112"/>
      <c r="F79" s="34"/>
    </row>
    <row r="80" spans="1:6" ht="17.25">
      <c r="A80" s="32"/>
      <c r="B80" s="32"/>
      <c r="C80" s="94" t="s">
        <v>128</v>
      </c>
      <c r="D80" s="95" t="s">
        <v>30</v>
      </c>
      <c r="E80" s="112"/>
      <c r="F80" s="34"/>
    </row>
    <row r="81" spans="1:6" ht="17.25">
      <c r="A81" s="32"/>
      <c r="B81" s="32"/>
      <c r="C81" s="94" t="s">
        <v>31</v>
      </c>
      <c r="D81" s="95" t="s">
        <v>30</v>
      </c>
      <c r="E81" s="112"/>
      <c r="F81" s="34"/>
    </row>
    <row r="82" spans="1:6" ht="17.25">
      <c r="A82" s="32"/>
      <c r="B82" s="32"/>
      <c r="C82" s="94" t="s">
        <v>40</v>
      </c>
      <c r="D82" s="95" t="s">
        <v>30</v>
      </c>
      <c r="E82" s="112"/>
      <c r="F82" s="34"/>
    </row>
    <row r="83" spans="1:6" ht="17.25">
      <c r="A83" s="22"/>
      <c r="B83" s="22"/>
      <c r="C83" s="92" t="s">
        <v>47</v>
      </c>
      <c r="D83" s="23">
        <v>10</v>
      </c>
      <c r="E83" s="4">
        <v>0</v>
      </c>
      <c r="F83" s="25">
        <f>D83*E83</f>
        <v>0</v>
      </c>
    </row>
    <row r="84" spans="1:6" ht="17.25">
      <c r="A84" s="32"/>
      <c r="B84" s="32"/>
      <c r="C84" s="94" t="s">
        <v>143</v>
      </c>
      <c r="D84" s="95" t="s">
        <v>41</v>
      </c>
      <c r="E84" s="112"/>
      <c r="F84" s="34"/>
    </row>
    <row r="85" spans="1:6" ht="17.25">
      <c r="A85" s="32"/>
      <c r="B85" s="32"/>
      <c r="C85" s="94" t="s">
        <v>129</v>
      </c>
      <c r="D85" s="95">
        <v>1</v>
      </c>
      <c r="E85" s="112"/>
      <c r="F85" s="34"/>
    </row>
    <row r="86" spans="1:6" ht="17.25">
      <c r="A86" s="32"/>
      <c r="B86" s="32"/>
      <c r="C86" s="94" t="s">
        <v>0</v>
      </c>
      <c r="D86" s="95">
        <v>1</v>
      </c>
      <c r="E86" s="112"/>
      <c r="F86" s="34"/>
    </row>
    <row r="87" spans="1:6" ht="17.25">
      <c r="A87" s="22"/>
      <c r="B87" s="22"/>
      <c r="C87" s="92" t="s">
        <v>43</v>
      </c>
      <c r="D87" s="23">
        <v>60</v>
      </c>
      <c r="E87" s="4">
        <v>0</v>
      </c>
      <c r="F87" s="25">
        <f>D87*E87</f>
        <v>0</v>
      </c>
    </row>
    <row r="88" spans="1:6" ht="17.25">
      <c r="A88" s="32"/>
      <c r="B88" s="32"/>
      <c r="C88" s="94" t="s">
        <v>132</v>
      </c>
      <c r="D88" s="95"/>
      <c r="E88" s="112"/>
      <c r="F88" s="33"/>
    </row>
    <row r="89" spans="1:6" ht="17.25">
      <c r="A89" s="32"/>
      <c r="B89" s="32"/>
      <c r="C89" s="94" t="s">
        <v>133</v>
      </c>
      <c r="D89" s="95"/>
      <c r="E89" s="112"/>
      <c r="F89" s="33"/>
    </row>
    <row r="90" spans="1:6" ht="17.25">
      <c r="A90" s="32"/>
      <c r="B90" s="32"/>
      <c r="C90" s="94" t="s">
        <v>134</v>
      </c>
      <c r="D90" s="95"/>
      <c r="E90" s="112"/>
      <c r="F90" s="33"/>
    </row>
    <row r="91" spans="1:6" ht="17.25">
      <c r="A91" s="32"/>
      <c r="B91" s="32"/>
      <c r="C91" s="94" t="s">
        <v>44</v>
      </c>
      <c r="D91" s="95"/>
      <c r="E91" s="95"/>
      <c r="F91" s="33"/>
    </row>
    <row r="92" spans="1:6" ht="17.25">
      <c r="A92" s="32"/>
      <c r="B92" s="32"/>
      <c r="C92" s="94" t="s">
        <v>135</v>
      </c>
      <c r="D92" s="95"/>
      <c r="E92" s="112"/>
      <c r="F92" s="33"/>
    </row>
    <row r="93" spans="1:6" ht="17.25">
      <c r="A93" s="32"/>
      <c r="B93" s="32"/>
      <c r="C93" s="94" t="s">
        <v>42</v>
      </c>
      <c r="D93" s="95"/>
      <c r="E93" s="112"/>
      <c r="F93" s="33"/>
    </row>
    <row r="94" spans="1:6" ht="17.25">
      <c r="A94" s="32"/>
      <c r="B94" s="32"/>
      <c r="C94" s="94" t="s">
        <v>136</v>
      </c>
      <c r="D94" s="95"/>
      <c r="E94" s="112"/>
      <c r="F94" s="34"/>
    </row>
    <row r="95" spans="1:6" ht="17.25">
      <c r="A95" s="22"/>
      <c r="B95" s="22"/>
      <c r="C95" s="92" t="s">
        <v>18</v>
      </c>
      <c r="D95" s="23"/>
      <c r="E95" s="24">
        <f>SUM(E96:E98)</f>
        <v>0</v>
      </c>
      <c r="F95" s="25">
        <f>SUM(F96:F99)</f>
        <v>0</v>
      </c>
    </row>
    <row r="96" spans="1:6" ht="17.25">
      <c r="A96" s="32"/>
      <c r="B96" s="32"/>
      <c r="C96" s="94" t="s">
        <v>19</v>
      </c>
      <c r="D96" s="95">
        <v>10</v>
      </c>
      <c r="E96" s="96">
        <v>0</v>
      </c>
      <c r="F96" s="33">
        <f>E96*D96</f>
        <v>0</v>
      </c>
    </row>
    <row r="97" spans="1:6" ht="17.25">
      <c r="A97" s="32"/>
      <c r="B97" s="32"/>
      <c r="C97" s="94" t="s">
        <v>137</v>
      </c>
      <c r="D97" s="95">
        <v>10</v>
      </c>
      <c r="E97" s="96">
        <v>0</v>
      </c>
      <c r="F97" s="33">
        <f>E97*D97</f>
        <v>0</v>
      </c>
    </row>
    <row r="98" spans="1:6" ht="17.25">
      <c r="A98" s="32"/>
      <c r="B98" s="32"/>
      <c r="C98" s="94" t="s">
        <v>138</v>
      </c>
      <c r="D98" s="95">
        <v>60</v>
      </c>
      <c r="E98" s="96">
        <v>0</v>
      </c>
      <c r="F98" s="33">
        <f>E98*D98</f>
        <v>0</v>
      </c>
    </row>
    <row r="99" spans="1:6" ht="17.25">
      <c r="A99" s="32"/>
      <c r="B99" s="32"/>
      <c r="C99" s="94" t="s">
        <v>139</v>
      </c>
      <c r="D99" s="95">
        <v>80</v>
      </c>
      <c r="E99" s="96">
        <v>0</v>
      </c>
      <c r="F99" s="33">
        <f>E99*D99</f>
        <v>0</v>
      </c>
    </row>
    <row r="100" spans="1:6" ht="17.25">
      <c r="A100" s="22"/>
      <c r="B100" s="22"/>
      <c r="C100" s="92" t="s">
        <v>1</v>
      </c>
      <c r="D100" s="15">
        <v>50</v>
      </c>
      <c r="E100" s="4">
        <v>0</v>
      </c>
      <c r="F100" s="25">
        <f>D100*E100</f>
        <v>0</v>
      </c>
    </row>
    <row r="101" spans="1:6" ht="17.25">
      <c r="A101" s="32"/>
      <c r="B101" s="32"/>
      <c r="C101" s="94" t="s">
        <v>140</v>
      </c>
      <c r="D101" s="95"/>
      <c r="E101" s="112"/>
      <c r="F101" s="34"/>
    </row>
    <row r="102" spans="1:6" ht="17.25">
      <c r="A102" s="32"/>
      <c r="B102" s="32"/>
      <c r="C102" s="94" t="s">
        <v>21</v>
      </c>
      <c r="D102" s="95"/>
      <c r="E102" s="112"/>
      <c r="F102" s="34"/>
    </row>
    <row r="103" spans="1:6" ht="17.25">
      <c r="A103" s="32"/>
      <c r="B103" s="32"/>
      <c r="C103" s="94" t="s">
        <v>141</v>
      </c>
      <c r="D103" s="95"/>
      <c r="E103" s="112"/>
      <c r="F103" s="34"/>
    </row>
    <row r="104" spans="1:6" ht="17.25">
      <c r="A104" s="32"/>
      <c r="B104" s="32"/>
      <c r="C104" s="113" t="s">
        <v>142</v>
      </c>
      <c r="D104" s="95"/>
      <c r="E104" s="112"/>
      <c r="F104" s="34"/>
    </row>
    <row r="105" spans="1:6" ht="17.25">
      <c r="A105" s="32"/>
      <c r="B105" s="32"/>
      <c r="C105" s="94" t="s">
        <v>4</v>
      </c>
      <c r="D105" s="95"/>
      <c r="E105" s="112"/>
      <c r="F105" s="34"/>
    </row>
    <row r="106" spans="1:6" ht="17.25">
      <c r="A106" s="22"/>
      <c r="B106" s="22"/>
      <c r="C106" s="92" t="s">
        <v>5</v>
      </c>
      <c r="D106" s="23">
        <v>40</v>
      </c>
      <c r="E106" s="4">
        <v>0</v>
      </c>
      <c r="F106" s="25">
        <f>D106*E106</f>
        <v>0</v>
      </c>
    </row>
    <row r="107" spans="1:6" ht="17.25">
      <c r="A107" s="32"/>
      <c r="B107" s="32"/>
      <c r="C107" s="94" t="s">
        <v>149</v>
      </c>
      <c r="D107" s="95">
        <v>1</v>
      </c>
      <c r="E107" s="112"/>
      <c r="F107" s="34"/>
    </row>
    <row r="108" spans="1:6" ht="17.25">
      <c r="A108" s="32"/>
      <c r="B108" s="32"/>
      <c r="C108" s="94" t="s">
        <v>6</v>
      </c>
      <c r="D108" s="95">
        <v>1</v>
      </c>
      <c r="E108" s="112"/>
      <c r="F108" s="34"/>
    </row>
    <row r="109" spans="1:6" ht="17.25">
      <c r="A109" s="32"/>
      <c r="B109" s="32"/>
      <c r="C109" s="94" t="s">
        <v>150</v>
      </c>
      <c r="D109" s="95">
        <v>1</v>
      </c>
      <c r="E109" s="112"/>
      <c r="F109" s="34"/>
    </row>
    <row r="110" spans="1:6" ht="17.25">
      <c r="A110" s="22"/>
      <c r="B110" s="22"/>
      <c r="C110" s="92" t="s">
        <v>7</v>
      </c>
      <c r="D110" s="23"/>
      <c r="E110" s="24">
        <f>SUM(E111:E117)</f>
        <v>0</v>
      </c>
      <c r="F110" s="25">
        <f>SUM(F111:F117)</f>
        <v>0</v>
      </c>
    </row>
    <row r="111" spans="1:6" ht="17.25">
      <c r="A111" s="32"/>
      <c r="B111" s="32"/>
      <c r="C111" s="94" t="s">
        <v>68</v>
      </c>
      <c r="D111" s="95">
        <v>70</v>
      </c>
      <c r="E111" s="96">
        <v>0</v>
      </c>
      <c r="F111" s="33">
        <f t="shared" ref="F111:F117" si="4">D111*E111</f>
        <v>0</v>
      </c>
    </row>
    <row r="112" spans="1:6" ht="17.25">
      <c r="A112" s="32"/>
      <c r="B112" s="32"/>
      <c r="C112" s="94" t="s">
        <v>63</v>
      </c>
      <c r="D112" s="95">
        <v>50</v>
      </c>
      <c r="E112" s="96">
        <v>0</v>
      </c>
      <c r="F112" s="33">
        <f t="shared" si="4"/>
        <v>0</v>
      </c>
    </row>
    <row r="113" spans="1:6" ht="17.25">
      <c r="A113" s="32"/>
      <c r="B113" s="32"/>
      <c r="C113" s="94" t="s">
        <v>65</v>
      </c>
      <c r="D113" s="95">
        <v>60</v>
      </c>
      <c r="E113" s="96">
        <v>0</v>
      </c>
      <c r="F113" s="33">
        <f t="shared" si="4"/>
        <v>0</v>
      </c>
    </row>
    <row r="114" spans="1:6" ht="17.25">
      <c r="A114" s="32"/>
      <c r="B114" s="32"/>
      <c r="C114" s="94" t="s">
        <v>64</v>
      </c>
      <c r="D114" s="95">
        <v>30</v>
      </c>
      <c r="E114" s="96">
        <v>0</v>
      </c>
      <c r="F114" s="33">
        <f t="shared" si="4"/>
        <v>0</v>
      </c>
    </row>
    <row r="115" spans="1:6" ht="17.25">
      <c r="A115" s="32"/>
      <c r="B115" s="32"/>
      <c r="C115" s="94" t="s">
        <v>66</v>
      </c>
      <c r="D115" s="95">
        <v>25</v>
      </c>
      <c r="E115" s="96">
        <v>0</v>
      </c>
      <c r="F115" s="33">
        <f t="shared" si="4"/>
        <v>0</v>
      </c>
    </row>
    <row r="116" spans="1:6" ht="17.25">
      <c r="A116" s="32"/>
      <c r="B116" s="32"/>
      <c r="C116" s="94" t="s">
        <v>67</v>
      </c>
      <c r="D116" s="95">
        <v>15</v>
      </c>
      <c r="E116" s="96">
        <v>0</v>
      </c>
      <c r="F116" s="33">
        <f t="shared" si="4"/>
        <v>0</v>
      </c>
    </row>
    <row r="117" spans="1:6" ht="17.25">
      <c r="A117" s="32"/>
      <c r="B117" s="32"/>
      <c r="C117" s="105" t="s">
        <v>146</v>
      </c>
      <c r="D117" s="106">
        <v>30</v>
      </c>
      <c r="E117" s="107">
        <v>0</v>
      </c>
      <c r="F117" s="108">
        <f t="shared" si="4"/>
        <v>0</v>
      </c>
    </row>
    <row r="118" spans="1:6" ht="17.25">
      <c r="A118" s="22"/>
      <c r="B118" s="22"/>
      <c r="C118" s="28" t="s">
        <v>22</v>
      </c>
      <c r="D118" s="29"/>
      <c r="E118" s="30">
        <f>SUM(E119:E123)</f>
        <v>0</v>
      </c>
      <c r="F118" s="31">
        <f>SUM(F119:F123)</f>
        <v>0</v>
      </c>
    </row>
    <row r="119" spans="1:6" ht="17.25">
      <c r="A119" s="32"/>
      <c r="B119" s="32"/>
      <c r="C119" s="114" t="s">
        <v>147</v>
      </c>
      <c r="D119" s="115">
        <v>90</v>
      </c>
      <c r="E119" s="116">
        <v>0</v>
      </c>
      <c r="F119" s="117">
        <f>D119*E119</f>
        <v>0</v>
      </c>
    </row>
    <row r="120" spans="1:6" ht="17.25">
      <c r="A120" s="32"/>
      <c r="B120" s="32"/>
      <c r="C120" s="118" t="s">
        <v>148</v>
      </c>
      <c r="D120" s="119">
        <v>90</v>
      </c>
      <c r="E120" s="96">
        <v>0</v>
      </c>
      <c r="F120" s="33">
        <f>D120*E120</f>
        <v>0</v>
      </c>
    </row>
    <row r="121" spans="1:6" ht="17.25">
      <c r="A121" s="32"/>
      <c r="B121" s="32"/>
      <c r="C121" s="97" t="s">
        <v>23</v>
      </c>
      <c r="D121" s="95">
        <v>90</v>
      </c>
      <c r="E121" s="96">
        <v>0</v>
      </c>
      <c r="F121" s="33">
        <f>D121*E121</f>
        <v>0</v>
      </c>
    </row>
    <row r="122" spans="1:6" ht="17.25">
      <c r="A122" s="32"/>
      <c r="B122" s="32"/>
      <c r="C122" s="97" t="s">
        <v>24</v>
      </c>
      <c r="D122" s="95">
        <v>90</v>
      </c>
      <c r="E122" s="96">
        <v>0</v>
      </c>
      <c r="F122" s="33">
        <f>D122*E122</f>
        <v>0</v>
      </c>
    </row>
    <row r="123" spans="1:6" ht="35.25" customHeight="1">
      <c r="A123" s="32"/>
      <c r="B123" s="32"/>
      <c r="C123" s="120" t="s">
        <v>145</v>
      </c>
      <c r="D123" s="106">
        <v>30</v>
      </c>
      <c r="E123" s="107">
        <v>0</v>
      </c>
      <c r="F123" s="108">
        <f>D123*E123</f>
        <v>0</v>
      </c>
    </row>
    <row r="124" spans="1:6" ht="17.25">
      <c r="A124" s="1"/>
      <c r="B124" s="1"/>
      <c r="C124" s="1"/>
      <c r="D124" s="1"/>
      <c r="E124" s="1"/>
      <c r="F124" s="1"/>
    </row>
    <row r="125" spans="1:6" ht="17.25">
      <c r="A125" s="1"/>
      <c r="B125" s="1"/>
      <c r="C125" s="1"/>
      <c r="D125" s="1"/>
      <c r="E125" s="1"/>
      <c r="F125" s="1"/>
    </row>
    <row r="126" spans="1:6" ht="17.25">
      <c r="A126" s="1"/>
      <c r="B126" s="1"/>
      <c r="C126" s="1"/>
      <c r="D126" s="1"/>
      <c r="E126" s="1"/>
      <c r="F126" s="1"/>
    </row>
    <row r="127" spans="1:6" ht="17.25">
      <c r="A127" s="1"/>
      <c r="B127" s="1"/>
      <c r="C127" s="1"/>
      <c r="D127" s="1"/>
      <c r="E127" s="1"/>
      <c r="F127" s="1"/>
    </row>
    <row r="128" spans="1:6" ht="17.25">
      <c r="A128" s="1"/>
      <c r="B128" s="1"/>
      <c r="C128" s="1"/>
      <c r="D128" s="1"/>
      <c r="E128" s="1"/>
      <c r="F128" s="1"/>
    </row>
    <row r="129" spans="1:1" ht="17.25">
      <c r="A129" s="1"/>
    </row>
  </sheetData>
  <mergeCells count="4">
    <mergeCell ref="D13:E13"/>
    <mergeCell ref="D12:E12"/>
    <mergeCell ref="A17:B17"/>
    <mergeCell ref="C14:E14"/>
  </mergeCells>
  <phoneticPr fontId="2" type="noConversion"/>
  <printOptions horizontalCentered="1"/>
  <pageMargins left="0.51181102362204722" right="0.51181102362204722" top="1.3385826771653544" bottom="0.59055118110236227" header="0.31496062992125984" footer="0.31496062992125984"/>
  <pageSetup paperSize="9" scale="60" fitToHeight="2" orientation="portrait" r:id="rId1"/>
  <headerFooter>
    <oddHeader>&amp;L&amp;"Century Gothic,Gras"&amp;12&amp;D&amp;C&amp;"Century Gothic,Gras"&amp;12Long Term List of items&amp;"Century Gothic,Normal"
&amp;R&amp;G</oddHeader>
    <oddFooter xml:space="preserve">&amp;C&amp;"Century Gothic,Gras"&amp;12Pisler Furniture Rental GmbH&amp;R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view="pageLayout" zoomScale="67" zoomScaleNormal="70" zoomScalePageLayoutView="67" workbookViewId="0">
      <selection activeCell="C29" sqref="C29"/>
    </sheetView>
  </sheetViews>
  <sheetFormatPr baseColWidth="10" defaultRowHeight="12.75"/>
  <cols>
    <col min="1" max="1" width="29.375" customWidth="1"/>
    <col min="2" max="2" width="30.375" customWidth="1"/>
    <col min="3" max="3" width="13.875" bestFit="1" customWidth="1"/>
    <col min="4" max="4" width="16.125" customWidth="1"/>
    <col min="5" max="5" width="25.375" bestFit="1" customWidth="1"/>
  </cols>
  <sheetData>
    <row r="1" spans="1:7" ht="20.25">
      <c r="A1" s="60"/>
      <c r="B1" s="60"/>
      <c r="C1" s="60"/>
      <c r="D1" s="61" t="str">
        <f>'List of items- Long term'!E3</f>
        <v>xxxxx</v>
      </c>
      <c r="E1" s="61"/>
      <c r="F1" s="61"/>
      <c r="G1" s="60"/>
    </row>
    <row r="2" spans="1:7" ht="20.25">
      <c r="A2" s="60"/>
      <c r="B2" s="60"/>
      <c r="C2" s="60"/>
      <c r="D2" s="61" t="str">
        <f>'List of items- Long term'!E4</f>
        <v>xxxxx</v>
      </c>
      <c r="E2" s="61"/>
      <c r="F2" s="61"/>
      <c r="G2" s="60"/>
    </row>
    <row r="3" spans="1:7" ht="20.25">
      <c r="A3" s="60"/>
      <c r="B3" s="60"/>
      <c r="C3" s="60"/>
      <c r="D3" s="61" t="str">
        <f>'List of items- Long term'!E5</f>
        <v>xxxxx</v>
      </c>
      <c r="E3" s="61"/>
      <c r="F3" s="61"/>
      <c r="G3" s="60"/>
    </row>
    <row r="4" spans="1:7" ht="20.25">
      <c r="A4" s="60"/>
      <c r="B4" s="60"/>
      <c r="C4" s="60"/>
      <c r="D4" s="61" t="str">
        <f>'List of items- Long term'!E6</f>
        <v>xxxxx</v>
      </c>
      <c r="E4" s="61"/>
      <c r="F4" s="61"/>
      <c r="G4" s="60"/>
    </row>
    <row r="5" spans="1:7" ht="20.25">
      <c r="A5" s="62"/>
      <c r="B5" s="63"/>
      <c r="C5" s="60"/>
      <c r="D5" s="61"/>
      <c r="E5" s="61"/>
      <c r="F5" s="60"/>
      <c r="G5" s="60"/>
    </row>
    <row r="6" spans="1:7" ht="20.25">
      <c r="A6" s="62"/>
      <c r="B6" s="63"/>
      <c r="C6" s="60"/>
      <c r="D6" s="61" t="str">
        <f>'List of items- Long term'!E8</f>
        <v>xxxxx</v>
      </c>
      <c r="E6" s="61"/>
      <c r="F6" s="60"/>
      <c r="G6" s="60"/>
    </row>
    <row r="7" spans="1:7" ht="20.25">
      <c r="A7" s="62"/>
      <c r="B7" s="63"/>
      <c r="C7" s="60"/>
      <c r="D7" s="61" t="str">
        <f>'List of items- Long term'!E9</f>
        <v>xxxxx</v>
      </c>
      <c r="E7" s="60"/>
      <c r="F7" s="60"/>
      <c r="G7" s="60"/>
    </row>
    <row r="8" spans="1:7" ht="19.5">
      <c r="A8" s="62"/>
      <c r="B8" s="63"/>
      <c r="C8" s="60"/>
      <c r="D8" s="60"/>
      <c r="E8" s="60"/>
      <c r="F8" s="60"/>
      <c r="G8" s="60"/>
    </row>
    <row r="9" spans="1:7" ht="19.5">
      <c r="A9" s="62"/>
      <c r="B9" s="63"/>
      <c r="C9" s="60"/>
      <c r="D9" s="60"/>
      <c r="E9" s="60"/>
      <c r="F9" s="60"/>
      <c r="G9" s="60"/>
    </row>
    <row r="10" spans="1:7" ht="19.5">
      <c r="A10" s="60"/>
      <c r="B10" s="60"/>
      <c r="C10" s="60"/>
      <c r="D10" s="64" t="s">
        <v>92</v>
      </c>
      <c r="E10" s="65"/>
      <c r="F10" s="60"/>
      <c r="G10" s="60"/>
    </row>
    <row r="11" spans="1:7" ht="19.5">
      <c r="A11" s="60"/>
      <c r="B11" s="60"/>
      <c r="C11" s="60"/>
      <c r="D11" s="64"/>
      <c r="E11" s="65"/>
      <c r="F11" s="60"/>
      <c r="G11" s="60"/>
    </row>
    <row r="12" spans="1:7" ht="19.5">
      <c r="A12" s="60"/>
      <c r="B12" s="60"/>
      <c r="C12" s="60"/>
      <c r="D12" s="64"/>
      <c r="E12" s="65"/>
      <c r="F12" s="60"/>
      <c r="G12" s="60"/>
    </row>
    <row r="13" spans="1:7" ht="19.5">
      <c r="A13" s="60"/>
      <c r="B13" s="60"/>
      <c r="C13" s="60"/>
      <c r="D13" s="64"/>
      <c r="E13" s="65"/>
      <c r="F13" s="60"/>
      <c r="G13" s="60"/>
    </row>
    <row r="14" spans="1:7" ht="19.5">
      <c r="A14" s="60"/>
      <c r="B14" s="60"/>
      <c r="C14" s="60"/>
      <c r="D14" s="64"/>
      <c r="E14" s="66"/>
      <c r="F14" s="60"/>
      <c r="G14" s="60"/>
    </row>
    <row r="15" spans="1:7" ht="19.5">
      <c r="A15" s="60"/>
      <c r="B15" s="60"/>
      <c r="C15" s="60"/>
      <c r="D15" s="60"/>
      <c r="E15" s="60"/>
      <c r="F15" s="60"/>
      <c r="G15" s="60"/>
    </row>
    <row r="16" spans="1:7" ht="20.25">
      <c r="A16" s="67" t="s">
        <v>93</v>
      </c>
      <c r="B16" s="68" t="str">
        <f>'List of items- Long term'!B1&amp;"-"&amp;MONTH(E10)&amp;"-"&amp;YEAR(E10)</f>
        <v>2020-1-1904</v>
      </c>
      <c r="C16" s="60"/>
      <c r="D16" s="60"/>
      <c r="E16" s="60"/>
      <c r="F16" s="60"/>
      <c r="G16" s="60"/>
    </row>
    <row r="17" spans="1:7" ht="20.25">
      <c r="A17" s="67"/>
      <c r="B17" s="61"/>
      <c r="C17" s="60"/>
      <c r="D17" s="60"/>
      <c r="E17" s="60"/>
      <c r="F17" s="60"/>
      <c r="G17" s="60"/>
    </row>
    <row r="18" spans="1:7" ht="20.25">
      <c r="A18" s="67" t="s">
        <v>94</v>
      </c>
      <c r="B18" s="129" t="str">
        <f>'List of items- Long term'!C3&amp;", "&amp;'List of items- Long term'!C4</f>
        <v>xxxxxx, xxxxxx</v>
      </c>
      <c r="C18" s="129"/>
      <c r="D18" s="129"/>
      <c r="E18" s="129"/>
      <c r="F18" s="129"/>
      <c r="G18" s="129"/>
    </row>
    <row r="19" spans="1:7" ht="19.5">
      <c r="A19" s="60"/>
      <c r="B19" s="60"/>
      <c r="C19" s="60"/>
      <c r="D19" s="60"/>
      <c r="E19" s="60"/>
      <c r="F19" s="60"/>
      <c r="G19" s="60"/>
    </row>
    <row r="20" spans="1:7" ht="34.5">
      <c r="A20" s="69" t="s">
        <v>95</v>
      </c>
      <c r="B20" s="69"/>
      <c r="C20" s="69"/>
      <c r="D20" s="69"/>
      <c r="E20" s="70" t="s">
        <v>96</v>
      </c>
      <c r="F20" s="70" t="s">
        <v>97</v>
      </c>
      <c r="G20" s="70" t="s">
        <v>98</v>
      </c>
    </row>
    <row r="21" spans="1:7" ht="19.5">
      <c r="A21" s="60"/>
      <c r="B21" s="60"/>
      <c r="C21" s="60"/>
      <c r="D21" s="60"/>
      <c r="E21" s="71"/>
      <c r="F21" s="60"/>
      <c r="G21" s="60"/>
    </row>
    <row r="22" spans="1:7" ht="20.25">
      <c r="A22" s="67" t="s">
        <v>116</v>
      </c>
      <c r="B22" s="72"/>
      <c r="C22" s="60"/>
      <c r="D22" s="60"/>
      <c r="E22" s="73"/>
      <c r="F22" s="60"/>
      <c r="G22" s="60"/>
    </row>
    <row r="23" spans="1:7" ht="20.25">
      <c r="A23" s="67"/>
      <c r="B23" s="74" t="str">
        <f>'List of items- Long term'!C5</f>
        <v>xxxxxx</v>
      </c>
      <c r="C23" s="75" t="s">
        <v>99</v>
      </c>
      <c r="D23" s="76" t="e">
        <f>DATE(YEAR(B23),MONTH(B23)+1,DAY(B23))</f>
        <v>#VALUE!</v>
      </c>
      <c r="E23" s="77">
        <f>'[1]List of items'!F12</f>
        <v>0</v>
      </c>
      <c r="F23" s="78"/>
      <c r="G23" s="77">
        <f>E23</f>
        <v>0</v>
      </c>
    </row>
    <row r="24" spans="1:7" ht="20.25">
      <c r="A24" s="67"/>
      <c r="B24" s="76"/>
      <c r="C24" s="75"/>
      <c r="D24" s="76"/>
      <c r="E24" s="77"/>
      <c r="F24" s="78"/>
      <c r="G24" s="77"/>
    </row>
    <row r="25" spans="1:7" ht="20.25">
      <c r="A25" s="67"/>
      <c r="B25" s="76"/>
      <c r="C25" s="75"/>
      <c r="D25" s="76"/>
      <c r="E25" s="77"/>
      <c r="F25" s="78"/>
      <c r="G25" s="77"/>
    </row>
    <row r="26" spans="1:7" ht="19.5">
      <c r="A26" s="60"/>
      <c r="B26" s="60"/>
      <c r="C26" s="60"/>
      <c r="D26" s="60"/>
      <c r="E26" s="60"/>
      <c r="F26" s="60"/>
      <c r="G26" s="79"/>
    </row>
    <row r="27" spans="1:7" ht="20.25">
      <c r="A27" s="80" t="s">
        <v>100</v>
      </c>
      <c r="B27" s="80"/>
      <c r="C27" s="80"/>
      <c r="D27" s="80"/>
      <c r="E27" s="81"/>
      <c r="F27" s="82"/>
      <c r="G27" s="83">
        <f>SUM(G23:G25)</f>
        <v>0</v>
      </c>
    </row>
    <row r="28" spans="1:7" ht="20.25">
      <c r="A28" s="84" t="s">
        <v>101</v>
      </c>
      <c r="B28" s="85">
        <v>7.6999999999999999E-2</v>
      </c>
      <c r="C28" s="84"/>
      <c r="D28" s="84"/>
      <c r="E28" s="86"/>
      <c r="F28" s="87"/>
      <c r="G28" s="88">
        <f>G27*B28</f>
        <v>0</v>
      </c>
    </row>
    <row r="29" spans="1:7" ht="30" customHeight="1">
      <c r="A29" s="61" t="s">
        <v>102</v>
      </c>
      <c r="B29" s="61"/>
      <c r="C29" s="61"/>
      <c r="D29" s="61"/>
      <c r="E29" s="60"/>
      <c r="F29" s="89"/>
      <c r="G29" s="90">
        <f>G27+G28</f>
        <v>0</v>
      </c>
    </row>
    <row r="30" spans="1:7" ht="19.5">
      <c r="A30" s="60"/>
      <c r="B30" s="60"/>
      <c r="C30" s="60"/>
      <c r="D30" s="60"/>
      <c r="E30" s="71"/>
      <c r="F30" s="60"/>
      <c r="G30" s="60"/>
    </row>
    <row r="31" spans="1:7" ht="19.5">
      <c r="A31" s="60"/>
      <c r="B31" s="60"/>
      <c r="C31" s="60"/>
      <c r="D31" s="60"/>
      <c r="E31" s="71"/>
      <c r="F31" s="60"/>
      <c r="G31" s="60"/>
    </row>
    <row r="32" spans="1:7" ht="19.5">
      <c r="A32" s="60"/>
      <c r="B32" s="60"/>
      <c r="C32" s="60"/>
      <c r="D32" s="60"/>
      <c r="E32" s="60"/>
      <c r="F32" s="60"/>
      <c r="G32" s="60"/>
    </row>
    <row r="33" spans="1:7" ht="19.5">
      <c r="A33" s="60"/>
      <c r="B33" s="60"/>
      <c r="C33" s="60"/>
      <c r="D33" s="60"/>
      <c r="E33" s="60"/>
      <c r="F33" s="60"/>
      <c r="G33" s="60"/>
    </row>
    <row r="34" spans="1:7" ht="19.5">
      <c r="A34" s="91" t="s">
        <v>103</v>
      </c>
      <c r="B34" s="60" t="s">
        <v>104</v>
      </c>
      <c r="C34" s="60"/>
      <c r="D34" s="60"/>
      <c r="E34" s="60"/>
      <c r="F34" s="60"/>
      <c r="G34" s="60"/>
    </row>
    <row r="35" spans="1:7" ht="19.5">
      <c r="A35" s="60"/>
      <c r="B35" s="60"/>
      <c r="C35" s="60"/>
      <c r="D35" s="60"/>
      <c r="E35" s="60"/>
      <c r="F35" s="60"/>
      <c r="G35" s="60"/>
    </row>
    <row r="36" spans="1:7" ht="20.25">
      <c r="A36" s="91" t="s">
        <v>105</v>
      </c>
      <c r="B36" s="61" t="s">
        <v>106</v>
      </c>
      <c r="C36" s="61"/>
      <c r="D36" s="60"/>
      <c r="E36" s="60"/>
      <c r="F36" s="60"/>
      <c r="G36" s="60"/>
    </row>
    <row r="37" spans="1:7" ht="19.5">
      <c r="A37" s="91"/>
      <c r="B37" s="91" t="s">
        <v>107</v>
      </c>
      <c r="C37" s="60" t="s">
        <v>108</v>
      </c>
      <c r="D37" s="60"/>
      <c r="E37" s="60"/>
      <c r="F37" s="60"/>
      <c r="G37" s="60"/>
    </row>
    <row r="38" spans="1:7" ht="19.5">
      <c r="A38" s="60"/>
      <c r="B38" s="91" t="s">
        <v>109</v>
      </c>
      <c r="C38" s="60" t="s">
        <v>110</v>
      </c>
      <c r="D38" s="60"/>
      <c r="E38" s="60"/>
      <c r="F38" s="60"/>
      <c r="G38" s="60"/>
    </row>
    <row r="39" spans="1:7" ht="19.5">
      <c r="A39" s="60"/>
      <c r="B39" s="91" t="s">
        <v>111</v>
      </c>
      <c r="C39" s="60" t="s">
        <v>112</v>
      </c>
      <c r="D39" s="60"/>
      <c r="E39" s="60"/>
      <c r="F39" s="60"/>
      <c r="G39" s="60"/>
    </row>
    <row r="40" spans="1:7" ht="19.5">
      <c r="A40" s="60"/>
      <c r="B40" s="91" t="s">
        <v>113</v>
      </c>
      <c r="C40" s="64">
        <v>9000</v>
      </c>
      <c r="D40" s="60"/>
      <c r="E40" s="60"/>
      <c r="F40" s="60"/>
      <c r="G40" s="60"/>
    </row>
    <row r="41" spans="1:7" ht="19.5">
      <c r="A41" s="60"/>
      <c r="B41" s="91" t="s">
        <v>114</v>
      </c>
      <c r="C41" s="60" t="s">
        <v>115</v>
      </c>
      <c r="D41" s="60"/>
      <c r="E41" s="60"/>
      <c r="F41" s="60"/>
      <c r="G41" s="60"/>
    </row>
  </sheetData>
  <mergeCells count="1">
    <mergeCell ref="B18:G18"/>
  </mergeCells>
  <pageMargins left="0.70866141732283472" right="0.70866141732283472" top="1.9291338582677167" bottom="0.74803149606299213" header="0.39370078740157483" footer="0.31496062992125984"/>
  <pageSetup paperSize="9" scale="56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
&amp;G
&amp;"Verdana,Normal"&amp;10
&amp;R&amp;G</oddHeader>
    <oddFooter>&amp;C&amp;"Century Gothic,Gras"&amp;12Pisler Furniture Rental GmbH&amp;R&amp;"Century Gothic,Gras"&amp;12&amp;P/&amp;N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0"/>
  <sheetViews>
    <sheetView view="pageLayout" zoomScale="67" zoomScaleNormal="73" zoomScalePageLayoutView="67" workbookViewId="0">
      <selection activeCell="G30" sqref="G30"/>
    </sheetView>
  </sheetViews>
  <sheetFormatPr baseColWidth="10" defaultRowHeight="12.75"/>
  <cols>
    <col min="1" max="1" width="32.125" customWidth="1"/>
    <col min="2" max="2" width="31" customWidth="1"/>
    <col min="4" max="4" width="14.875" customWidth="1"/>
    <col min="5" max="5" width="14.125" customWidth="1"/>
    <col min="6" max="6" width="7.125" customWidth="1"/>
  </cols>
  <sheetData>
    <row r="1" spans="1:7" ht="20.25">
      <c r="A1" s="60"/>
      <c r="B1" s="60"/>
      <c r="C1" s="60"/>
      <c r="D1" s="61" t="str">
        <f>'List of items- Long term'!E3</f>
        <v>xxxxx</v>
      </c>
      <c r="E1" s="61"/>
      <c r="F1" s="61"/>
      <c r="G1" s="60"/>
    </row>
    <row r="2" spans="1:7" ht="20.25">
      <c r="A2" s="60"/>
      <c r="B2" s="60"/>
      <c r="C2" s="60"/>
      <c r="D2" s="61" t="str">
        <f>'List of items- Long term'!E4</f>
        <v>xxxxx</v>
      </c>
      <c r="E2" s="61"/>
      <c r="F2" s="61"/>
      <c r="G2" s="60"/>
    </row>
    <row r="3" spans="1:7" ht="20.25">
      <c r="A3" s="60"/>
      <c r="B3" s="60"/>
      <c r="C3" s="60"/>
      <c r="D3" s="61" t="str">
        <f>'List of items- Long term'!E5</f>
        <v>xxxxx</v>
      </c>
      <c r="E3" s="61"/>
      <c r="F3" s="61"/>
      <c r="G3" s="60"/>
    </row>
    <row r="4" spans="1:7" ht="20.25">
      <c r="A4" s="60"/>
      <c r="B4" s="60"/>
      <c r="C4" s="60"/>
      <c r="D4" s="61" t="str">
        <f>'List of items- Long term'!E6</f>
        <v>xxxxx</v>
      </c>
      <c r="E4" s="61"/>
      <c r="F4" s="61"/>
      <c r="G4" s="60"/>
    </row>
    <row r="5" spans="1:7" ht="20.25">
      <c r="A5" s="62"/>
      <c r="B5" s="63"/>
      <c r="C5" s="60"/>
      <c r="D5" s="61"/>
      <c r="E5" s="61"/>
      <c r="F5" s="60"/>
      <c r="G5" s="60"/>
    </row>
    <row r="6" spans="1:7" ht="20.25">
      <c r="A6" s="62"/>
      <c r="B6" s="63"/>
      <c r="C6" s="60"/>
      <c r="D6" s="61" t="str">
        <f>'List of items- Long term'!E8</f>
        <v>xxxxx</v>
      </c>
      <c r="E6" s="61"/>
      <c r="F6" s="60"/>
      <c r="G6" s="60"/>
    </row>
    <row r="7" spans="1:7" ht="20.25">
      <c r="A7" s="62"/>
      <c r="B7" s="63"/>
      <c r="C7" s="60"/>
      <c r="D7" s="61" t="str">
        <f>'List of items- Long term'!E9</f>
        <v>xxxxx</v>
      </c>
      <c r="E7" s="60"/>
      <c r="F7" s="60"/>
      <c r="G7" s="60"/>
    </row>
    <row r="8" spans="1:7" ht="19.5">
      <c r="A8" s="62"/>
      <c r="B8" s="63"/>
      <c r="C8" s="60"/>
      <c r="D8" s="60"/>
      <c r="E8" s="60"/>
      <c r="F8" s="60"/>
      <c r="G8" s="60"/>
    </row>
    <row r="9" spans="1:7" ht="19.5">
      <c r="A9" s="62"/>
      <c r="B9" s="63"/>
      <c r="C9" s="60"/>
      <c r="D9" s="60"/>
      <c r="E9" s="60"/>
      <c r="F9" s="60"/>
      <c r="G9" s="60"/>
    </row>
    <row r="10" spans="1:7" ht="19.5">
      <c r="A10" s="60"/>
      <c r="B10" s="60"/>
      <c r="C10" s="60"/>
      <c r="D10" s="64" t="s">
        <v>92</v>
      </c>
      <c r="E10" s="65"/>
      <c r="F10" s="60"/>
      <c r="G10" s="60"/>
    </row>
    <row r="11" spans="1:7" ht="19.5">
      <c r="A11" s="60"/>
      <c r="B11" s="60"/>
      <c r="C11" s="60"/>
      <c r="D11" s="64"/>
      <c r="E11" s="65"/>
      <c r="F11" s="60"/>
      <c r="G11" s="60"/>
    </row>
    <row r="12" spans="1:7" ht="19.5">
      <c r="A12" s="60"/>
      <c r="B12" s="60"/>
      <c r="C12" s="60"/>
      <c r="D12" s="64"/>
      <c r="E12" s="65"/>
      <c r="F12" s="60"/>
      <c r="G12" s="60"/>
    </row>
    <row r="13" spans="1:7" ht="19.5">
      <c r="A13" s="60"/>
      <c r="B13" s="60"/>
      <c r="C13" s="60"/>
      <c r="D13" s="64"/>
      <c r="E13" s="66"/>
      <c r="F13" s="60"/>
      <c r="G13" s="60"/>
    </row>
    <row r="14" spans="1:7" ht="19.5">
      <c r="A14" s="60"/>
      <c r="B14" s="60"/>
      <c r="C14" s="60"/>
      <c r="D14" s="60"/>
      <c r="E14" s="60"/>
      <c r="F14" s="60"/>
      <c r="G14" s="60"/>
    </row>
    <row r="15" spans="1:7" ht="20.25">
      <c r="A15" s="67" t="s">
        <v>117</v>
      </c>
      <c r="B15" s="68" t="str">
        <f>'List of items- Long term'!B1&amp;"-"&amp;MONTH(E10)&amp;"-"&amp;YEAR(E10)</f>
        <v>2020-1-1904</v>
      </c>
      <c r="C15" s="60"/>
      <c r="D15" s="60"/>
      <c r="E15" s="60"/>
      <c r="F15" s="60"/>
      <c r="G15" s="60"/>
    </row>
    <row r="16" spans="1:7" ht="20.25">
      <c r="A16" s="67"/>
      <c r="B16" s="61"/>
      <c r="C16" s="60"/>
      <c r="D16" s="60"/>
      <c r="E16" s="60"/>
      <c r="F16" s="60"/>
      <c r="G16" s="60"/>
    </row>
    <row r="17" spans="1:7" ht="20.25">
      <c r="A17" s="67" t="s">
        <v>94</v>
      </c>
      <c r="B17" s="129" t="str">
        <f>'List of items- Long term'!C3&amp;" ,"&amp;'List of items- Long term'!C4</f>
        <v>xxxxxx ,xxxxxx</v>
      </c>
      <c r="C17" s="129"/>
      <c r="D17" s="129"/>
      <c r="E17" s="129"/>
      <c r="F17" s="129"/>
      <c r="G17" s="129"/>
    </row>
    <row r="18" spans="1:7" ht="19.5">
      <c r="A18" s="60"/>
      <c r="B18" s="60" t="s">
        <v>118</v>
      </c>
      <c r="C18" s="60"/>
      <c r="D18" s="60"/>
      <c r="E18" s="60"/>
      <c r="F18" s="60"/>
      <c r="G18" s="60"/>
    </row>
    <row r="19" spans="1:7" ht="34.5">
      <c r="A19" s="69" t="s">
        <v>95</v>
      </c>
      <c r="B19" s="69"/>
      <c r="C19" s="69"/>
      <c r="D19" s="69"/>
      <c r="E19" s="70" t="s">
        <v>96</v>
      </c>
      <c r="F19" s="70"/>
      <c r="G19" s="70" t="s">
        <v>98</v>
      </c>
    </row>
    <row r="20" spans="1:7" ht="19.5">
      <c r="A20" s="60"/>
      <c r="B20" s="60"/>
      <c r="C20" s="60"/>
      <c r="D20" s="60"/>
      <c r="E20" s="71"/>
      <c r="F20" s="60"/>
      <c r="G20" s="60"/>
    </row>
    <row r="21" spans="1:7" ht="20.25">
      <c r="A21" s="67" t="s">
        <v>116</v>
      </c>
      <c r="B21" s="72"/>
      <c r="C21" s="60"/>
      <c r="D21" s="60"/>
      <c r="E21" s="73"/>
      <c r="F21" s="60"/>
      <c r="G21" s="60"/>
    </row>
    <row r="22" spans="1:7" ht="20.25">
      <c r="A22" s="67"/>
      <c r="B22" s="74" t="str">
        <f>'List of items- Long term'!C5</f>
        <v>xxxxxx</v>
      </c>
      <c r="C22" s="75" t="s">
        <v>99</v>
      </c>
      <c r="D22" s="76" t="e">
        <f>DATE(YEAR(B22),MONTH(B22)+1,DAY(B22))</f>
        <v>#VALUE!</v>
      </c>
      <c r="E22" s="77">
        <f>'[1]List of items'!F12</f>
        <v>0</v>
      </c>
      <c r="F22" s="78"/>
      <c r="G22" s="77">
        <f>E22</f>
        <v>0</v>
      </c>
    </row>
    <row r="23" spans="1:7" ht="20.25">
      <c r="A23" s="67"/>
      <c r="B23" s="76"/>
      <c r="C23" s="75"/>
      <c r="D23" s="76"/>
      <c r="E23" s="77"/>
      <c r="F23" s="78"/>
      <c r="G23" s="77"/>
    </row>
    <row r="24" spans="1:7" ht="20.25">
      <c r="A24" s="67"/>
      <c r="B24" s="76"/>
      <c r="C24" s="75"/>
      <c r="D24" s="76"/>
      <c r="E24" s="77"/>
      <c r="F24" s="78"/>
      <c r="G24" s="77"/>
    </row>
    <row r="25" spans="1:7" ht="19.5">
      <c r="A25" s="60"/>
      <c r="B25" s="60"/>
      <c r="C25" s="60"/>
      <c r="D25" s="60"/>
      <c r="E25" s="60"/>
      <c r="F25" s="60"/>
      <c r="G25" s="79"/>
    </row>
    <row r="26" spans="1:7" ht="20.25">
      <c r="A26" s="80" t="s">
        <v>100</v>
      </c>
      <c r="B26" s="80"/>
      <c r="C26" s="80"/>
      <c r="D26" s="80"/>
      <c r="E26" s="81"/>
      <c r="F26" s="82"/>
      <c r="G26" s="83">
        <f>SUM(G22:G24)</f>
        <v>0</v>
      </c>
    </row>
    <row r="27" spans="1:7" ht="20.25">
      <c r="A27" s="84" t="s">
        <v>101</v>
      </c>
      <c r="B27" s="85">
        <v>7.6999999999999999E-2</v>
      </c>
      <c r="C27" s="84"/>
      <c r="D27" s="84"/>
      <c r="E27" s="86"/>
      <c r="F27" s="87"/>
      <c r="G27" s="88">
        <f>G26*B27</f>
        <v>0</v>
      </c>
    </row>
    <row r="28" spans="1:7" ht="33" customHeight="1">
      <c r="A28" s="61" t="s">
        <v>102</v>
      </c>
      <c r="B28" s="61"/>
      <c r="C28" s="61"/>
      <c r="D28" s="61"/>
      <c r="E28" s="60"/>
      <c r="F28" s="89"/>
      <c r="G28" s="90">
        <f>G26+G27</f>
        <v>0</v>
      </c>
    </row>
    <row r="29" spans="1:7" ht="19.5">
      <c r="A29" s="60"/>
      <c r="B29" s="60"/>
      <c r="C29" s="60"/>
      <c r="D29" s="60"/>
      <c r="E29" s="71"/>
      <c r="F29" s="60"/>
      <c r="G29" s="60"/>
    </row>
    <row r="30" spans="1:7" ht="19.5">
      <c r="A30" s="60"/>
      <c r="B30" s="60"/>
      <c r="C30" s="60"/>
      <c r="D30" s="60"/>
      <c r="E30" s="71"/>
      <c r="F30" s="60"/>
      <c r="G30" s="60"/>
    </row>
    <row r="31" spans="1:7" ht="19.5">
      <c r="A31" s="60"/>
      <c r="B31" s="60"/>
      <c r="C31" s="60"/>
      <c r="D31" s="60"/>
      <c r="E31" s="60"/>
      <c r="F31" s="60"/>
      <c r="G31" s="60"/>
    </row>
    <row r="32" spans="1:7" ht="19.5">
      <c r="A32" s="60"/>
      <c r="B32" s="60"/>
      <c r="C32" s="60"/>
      <c r="D32" s="60"/>
      <c r="E32" s="60"/>
      <c r="F32" s="60"/>
      <c r="G32" s="60"/>
    </row>
    <row r="33" spans="1:7" ht="19.5">
      <c r="A33" s="91" t="s">
        <v>103</v>
      </c>
      <c r="B33" s="60" t="s">
        <v>104</v>
      </c>
      <c r="C33" s="60"/>
      <c r="D33" s="60"/>
      <c r="E33" s="60"/>
      <c r="F33" s="60"/>
      <c r="G33" s="60"/>
    </row>
    <row r="34" spans="1:7" ht="19.5">
      <c r="A34" s="60"/>
      <c r="B34" s="60"/>
      <c r="C34" s="60"/>
      <c r="D34" s="60"/>
      <c r="E34" s="60"/>
      <c r="F34" s="60"/>
      <c r="G34" s="60"/>
    </row>
    <row r="35" spans="1:7" ht="20.25">
      <c r="A35" s="91" t="s">
        <v>105</v>
      </c>
      <c r="B35" s="61" t="s">
        <v>106</v>
      </c>
      <c r="C35" s="61"/>
      <c r="D35" s="60"/>
      <c r="E35" s="60"/>
      <c r="F35" s="60"/>
      <c r="G35" s="60"/>
    </row>
    <row r="36" spans="1:7" ht="19.5">
      <c r="A36" s="91"/>
      <c r="B36" s="91" t="s">
        <v>107</v>
      </c>
      <c r="C36" s="60" t="s">
        <v>108</v>
      </c>
      <c r="D36" s="60"/>
      <c r="E36" s="60"/>
      <c r="F36" s="60"/>
      <c r="G36" s="60"/>
    </row>
    <row r="37" spans="1:7" ht="19.5">
      <c r="A37" s="60"/>
      <c r="B37" s="91" t="s">
        <v>109</v>
      </c>
      <c r="C37" s="60" t="s">
        <v>110</v>
      </c>
      <c r="D37" s="60"/>
      <c r="E37" s="60"/>
      <c r="F37" s="60"/>
      <c r="G37" s="60"/>
    </row>
    <row r="38" spans="1:7" ht="19.5">
      <c r="A38" s="60"/>
      <c r="B38" s="91" t="s">
        <v>111</v>
      </c>
      <c r="C38" s="60" t="s">
        <v>112</v>
      </c>
      <c r="D38" s="60"/>
      <c r="E38" s="60"/>
      <c r="F38" s="60"/>
      <c r="G38" s="60"/>
    </row>
    <row r="39" spans="1:7" ht="19.5">
      <c r="A39" s="60"/>
      <c r="B39" s="91" t="s">
        <v>113</v>
      </c>
      <c r="C39" s="64">
        <v>9000</v>
      </c>
      <c r="D39" s="60"/>
      <c r="E39" s="60"/>
      <c r="F39" s="60"/>
      <c r="G39" s="60"/>
    </row>
    <row r="40" spans="1:7" ht="19.5">
      <c r="A40" s="60"/>
      <c r="B40" s="91" t="s">
        <v>114</v>
      </c>
      <c r="C40" s="60" t="s">
        <v>115</v>
      </c>
      <c r="D40" s="60"/>
      <c r="E40" s="60"/>
      <c r="F40" s="60"/>
      <c r="G40" s="60"/>
    </row>
  </sheetData>
  <mergeCells count="1">
    <mergeCell ref="B17:G17"/>
  </mergeCells>
  <pageMargins left="0.70866141732283472" right="0.70866141732283472" top="1.9291338582677167" bottom="0.74803149606299213" header="0.39370078740157483" footer="0.31496062992125984"/>
  <pageSetup paperSize="9" scale="63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
&amp;G
&amp;R&amp;G</oddHeader>
    <oddFooter xml:space="preserve">&amp;C&amp;"Century Gothic,Gras"&amp;11Pisler Furniture Rental GmbH&amp;R&amp;"Century Gothic,Gras"&amp;12&amp;P/&amp;N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List of items- Long term</vt:lpstr>
      <vt:lpstr>Offer</vt:lpstr>
      <vt:lpstr>Invoice 1</vt:lpstr>
      <vt:lpstr>'List of items- Long term'!Impression_des_titres</vt:lpstr>
      <vt:lpstr>'Invoice 1'!Zone_d_impression</vt:lpstr>
      <vt:lpstr>'List of items- Long term'!Zone_d_impression</vt:lpstr>
    </vt:vector>
  </TitlesOfParts>
  <Company>Pisler Furniture Rental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virginiepisler</dc:creator>
  <cp:lastModifiedBy>Virginie</cp:lastModifiedBy>
  <cp:lastPrinted>2020-01-13T10:00:10Z</cp:lastPrinted>
  <dcterms:created xsi:type="dcterms:W3CDTF">2010-04-13T09:35:04Z</dcterms:created>
  <dcterms:modified xsi:type="dcterms:W3CDTF">2020-07-09T09:46:26Z</dcterms:modified>
</cp:coreProperties>
</file>